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a\Desktop\azil fin\"/>
    </mc:Choice>
  </mc:AlternateContent>
  <xr:revisionPtr revIDLastSave="0" documentId="13_ncr:1_{1BE13684-E863-409B-8B0F-7457AF641B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7" l="1"/>
  <c r="H10" i="7"/>
  <c r="G10" i="7"/>
  <c r="F10" i="7"/>
  <c r="E10" i="7"/>
  <c r="F11" i="7"/>
  <c r="F15" i="3"/>
  <c r="C45" i="8" l="1"/>
  <c r="C21" i="8"/>
  <c r="B45" i="8"/>
  <c r="B23" i="8"/>
  <c r="B21" i="8"/>
  <c r="H15" i="3"/>
  <c r="G15" i="3"/>
  <c r="H13" i="10" l="1"/>
  <c r="F25" i="7" l="1"/>
  <c r="G25" i="7"/>
  <c r="H25" i="7"/>
  <c r="I25" i="7"/>
  <c r="E25" i="7"/>
  <c r="E45" i="8"/>
  <c r="F45" i="8"/>
  <c r="D45" i="8"/>
  <c r="E21" i="8"/>
  <c r="F21" i="8"/>
  <c r="D21" i="8"/>
  <c r="E40" i="7"/>
  <c r="E37" i="7"/>
  <c r="F43" i="7"/>
  <c r="F40" i="7"/>
  <c r="F37" i="7"/>
  <c r="E34" i="7"/>
  <c r="F17" i="7"/>
  <c r="F22" i="7"/>
  <c r="F29" i="7"/>
  <c r="E29" i="7"/>
  <c r="E22" i="7"/>
  <c r="E17" i="7"/>
  <c r="E11" i="7"/>
  <c r="I11" i="7"/>
  <c r="G22" i="7"/>
  <c r="G17" i="7"/>
  <c r="G11" i="7"/>
  <c r="G37" i="7"/>
  <c r="G29" i="7"/>
  <c r="I43" i="7"/>
  <c r="H43" i="7"/>
  <c r="G43" i="7"/>
  <c r="I40" i="7"/>
  <c r="H40" i="7"/>
  <c r="G40" i="7"/>
  <c r="I37" i="7"/>
  <c r="H37" i="7"/>
  <c r="G34" i="7"/>
  <c r="H29" i="7"/>
  <c r="I17" i="7"/>
  <c r="H17" i="7"/>
  <c r="C15" i="5"/>
  <c r="D15" i="5"/>
  <c r="E15" i="5"/>
  <c r="B15" i="5"/>
  <c r="F47" i="8"/>
  <c r="E47" i="8"/>
  <c r="D47" i="8"/>
  <c r="C47" i="8"/>
  <c r="B47" i="8"/>
  <c r="F42" i="8"/>
  <c r="E42" i="8"/>
  <c r="D42" i="8"/>
  <c r="C42" i="8"/>
  <c r="C39" i="8" s="1"/>
  <c r="B42" i="8"/>
  <c r="F40" i="8"/>
  <c r="E40" i="8"/>
  <c r="D40" i="8"/>
  <c r="C40" i="8"/>
  <c r="B40" i="8"/>
  <c r="B18" i="8"/>
  <c r="B16" i="8"/>
  <c r="C23" i="8"/>
  <c r="C18" i="8"/>
  <c r="C16" i="8"/>
  <c r="F16" i="8"/>
  <c r="F18" i="8"/>
  <c r="F23" i="8"/>
  <c r="E16" i="8"/>
  <c r="E18" i="8"/>
  <c r="E23" i="8"/>
  <c r="D23" i="8"/>
  <c r="D18" i="8"/>
  <c r="D16" i="8"/>
  <c r="D43" i="3"/>
  <c r="E43" i="3"/>
  <c r="F43" i="3"/>
  <c r="G43" i="3"/>
  <c r="H43" i="3"/>
  <c r="D24" i="3"/>
  <c r="F21" i="3"/>
  <c r="G21" i="3"/>
  <c r="H21" i="3"/>
  <c r="H14" i="3" s="1"/>
  <c r="H26" i="3" s="1"/>
  <c r="E24" i="3"/>
  <c r="F24" i="3"/>
  <c r="E15" i="3"/>
  <c r="E14" i="3" s="1"/>
  <c r="F14" i="3"/>
  <c r="B39" i="8" l="1"/>
  <c r="B15" i="8"/>
  <c r="C15" i="8"/>
  <c r="F39" i="8"/>
  <c r="E39" i="8"/>
  <c r="D39" i="8"/>
  <c r="F15" i="8"/>
  <c r="E15" i="8"/>
  <c r="D15" i="8"/>
  <c r="G14" i="3"/>
  <c r="G26" i="3" s="1"/>
  <c r="F34" i="7"/>
  <c r="H22" i="7"/>
  <c r="I34" i="7"/>
  <c r="H11" i="7"/>
  <c r="I29" i="7"/>
  <c r="H34" i="7"/>
  <c r="D37" i="3"/>
  <c r="H37" i="3"/>
  <c r="G37" i="3"/>
  <c r="F37" i="3"/>
  <c r="E37" i="3"/>
  <c r="F26" i="3"/>
  <c r="E26" i="3"/>
  <c r="D14" i="3"/>
  <c r="D26" i="3" s="1"/>
  <c r="I22" i="7" l="1"/>
  <c r="I36" i="10" l="1"/>
  <c r="J36" i="10" s="1"/>
  <c r="J23" i="10"/>
  <c r="I23" i="10"/>
  <c r="H23" i="10"/>
  <c r="G23" i="10"/>
  <c r="F23" i="10"/>
  <c r="J13" i="10"/>
  <c r="I13" i="10"/>
  <c r="G13" i="10"/>
  <c r="F13" i="10"/>
  <c r="J10" i="10"/>
  <c r="I10" i="10"/>
  <c r="H10" i="10"/>
  <c r="G10" i="10"/>
  <c r="F10" i="10"/>
  <c r="F16" i="10" l="1"/>
  <c r="F24" i="10" s="1"/>
  <c r="G16" i="10"/>
  <c r="G24" i="10" s="1"/>
  <c r="I16" i="10"/>
  <c r="I24" i="10" s="1"/>
  <c r="I30" i="10" s="1"/>
  <c r="I31" i="10" s="1"/>
  <c r="H16" i="10"/>
  <c r="H24" i="10" s="1"/>
  <c r="J16" i="10"/>
  <c r="J24" i="10" s="1"/>
  <c r="J30" i="10" s="1"/>
  <c r="J31" i="10" s="1"/>
  <c r="E43" i="7" l="1"/>
</calcChain>
</file>

<file path=xl/sharedStrings.xml><?xml version="1.0" encoding="utf-8"?>
<sst xmlns="http://schemas.openxmlformats.org/spreadsheetml/2006/main" count="246" uniqueCount="112">
  <si>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</si>
  <si>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</si>
  <si>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</si>
  <si>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</si>
  <si>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</si>
  <si>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</si>
  <si>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</si>
  <si>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</si>
  <si>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</si>
  <si>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</si>
  <si>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</si>
  <si>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</si>
  <si>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</si>
  <si>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</si>
  <si>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</si>
  <si>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</si>
  <si>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</si>
  <si>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</si>
  <si>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</si>
  <si>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</si>
  <si>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</si>
  <si>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</si>
  <si>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</si>
  <si>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</si>
  <si>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</si>
  <si>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</si>
  <si>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</si>
  <si>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</si>
  <si>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</si>
  <si>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</si>
  <si>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</si>
  <si>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</si>
  <si>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</si>
  <si>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</si>
  <si>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</si>
  <si>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</si>
  <si>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</si>
  <si>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</si>
  <si>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</si>
  <si>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</si>
  <si>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</si>
  <si>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</si>
  <si>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</si>
  <si>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</si>
  <si>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</si>
  <si>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</si>
  <si>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</si>
  <si>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</si>
  <si>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</si>
  <si>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</si>
  <si>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</si>
  <si>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</si>
  <si>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</si>
  <si>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</si>
  <si>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</si>
  <si>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</si>
  <si>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</si>
  <si>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</si>
  <si>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</si>
  <si>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</si>
  <si>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</si>
  <si>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</si>
  <si>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</si>
  <si>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</si>
  <si>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VIŠAK KORIŠTEN ZA POKRIĆE RASHODA</t>
  </si>
  <si>
    <t>Vlastiti izvori</t>
  </si>
  <si>
    <t>UKUPNO PRIHODI + PRENESEI VL. PRIHODI :</t>
  </si>
  <si>
    <t>Rezultat poslovanja (pr.vl.prihodi)</t>
  </si>
  <si>
    <t>Prihodi od prodaje proizvoda i usluga, prihodi od donacija</t>
  </si>
  <si>
    <t>Financijski rashodi</t>
  </si>
  <si>
    <t>2 Vlastiti prihodi</t>
  </si>
  <si>
    <t>4 Pomoći</t>
  </si>
  <si>
    <t>5 Donacije</t>
  </si>
  <si>
    <t>6 Prihodi od nef.imov.i štete osiguranja</t>
  </si>
  <si>
    <t>7 Namjenski primitci od zaduživanja</t>
  </si>
  <si>
    <t>55 Donacije i razne pomoći (od neprofit.org. i sl.)</t>
  </si>
  <si>
    <t xml:space="preserve">Razdjel: 005 </t>
  </si>
  <si>
    <t>Upravni odjel za komunalne djelatnosti i mjesnu samoupravu</t>
  </si>
  <si>
    <t>Izvor financiranja: 11</t>
  </si>
  <si>
    <t>Opći prihodi i primitci</t>
  </si>
  <si>
    <t>Ostali rashodi</t>
  </si>
  <si>
    <t>Izvor financiranja: 25</t>
  </si>
  <si>
    <t>Vlastiti prihodi proračunskih korisnika</t>
  </si>
  <si>
    <t>Izvor financiranja: 55</t>
  </si>
  <si>
    <t>Donacije i ostali namjenski prihodi korisnika</t>
  </si>
  <si>
    <t>Višak prorač. korisnika (preneseni vl. prihodi)</t>
  </si>
  <si>
    <t>Rashodi za nabavu proizv. dugotrajne imovine</t>
  </si>
  <si>
    <t>55 Donacije i ostali namjenski prihodi korisnika</t>
  </si>
  <si>
    <t>42 Tekuće pomoći</t>
  </si>
  <si>
    <t>Izvor financiranja: 42</t>
  </si>
  <si>
    <t>Tekuće pomoći</t>
  </si>
  <si>
    <t>Projekcija proračuna
za 2027.</t>
  </si>
  <si>
    <t>Projekcija 
za 2027.</t>
  </si>
  <si>
    <t>FINANCIJSKI PLAN PRORAČUNSKOG KORISNIKA JEDINICE LOKALNE I PODRUČNE (REGIONALNE) SAMOUPRAVE 
ZA 2025. I PROJEKCIJA ZA 2027. I 2028. GODINU</t>
  </si>
  <si>
    <t>Plan 2025.</t>
  </si>
  <si>
    <t>Proračun za 2026.</t>
  </si>
  <si>
    <t>Projekcija proračuna
za 2028.</t>
  </si>
  <si>
    <t>Izvršenje 2024.</t>
  </si>
  <si>
    <t>FINANCIJSKI PLAN PRORAČUNSKOG KORISNIKA JEDINICE LOKALNE I PODRUČNE (REGIONALNE) SAMOUPRAVE 
ZA 2026. I PROJEKCIJA ZA 2027. I 2028. GODINU</t>
  </si>
  <si>
    <t>Plan za 2026.</t>
  </si>
  <si>
    <t>Projekcija 
za 2028.</t>
  </si>
  <si>
    <t>99 Preneseni vlastiti prihodi</t>
  </si>
  <si>
    <t>Izvor financiranja: 99</t>
  </si>
  <si>
    <t>JU  "SKLONIŠTE ZA NEZBRINUTE ŽIVOTINJE" DUBROVNIK</t>
  </si>
  <si>
    <t>Dubrovnik, listopad 2025. godine</t>
  </si>
  <si>
    <t>05 Zaštita okoliša</t>
  </si>
  <si>
    <t>Dubrovnik, listopad 2025 godine</t>
  </si>
  <si>
    <t>056 Poslovi i usluge iz zaštite okoliša koje nisu drugdje svrstane</t>
  </si>
  <si>
    <t>Glava: 53986</t>
  </si>
  <si>
    <t>Poslovi i usluge iz zaštite okoliša koje nisu drugdje svrtstane - Skrb o nezbrinutim životinjama</t>
  </si>
  <si>
    <t>Skrb o nezbrinutim životinjama</t>
  </si>
  <si>
    <t>25 Vlastiti prihodi proračunskog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</si>
</sst>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10"/>
      <color rgb="FF0070C0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0" fillId="0" borderId="0" xfId="0" applyFont="1"/>
    <xf numFmtId="0" fontId="22" fillId="2" borderId="3" xfId="0" quotePrefix="1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/>
    </xf>
    <xf numFmtId="0" fontId="23" fillId="0" borderId="3" xfId="0" applyFont="1" applyBorder="1"/>
    <xf numFmtId="0" fontId="24" fillId="0" borderId="3" xfId="0" applyFont="1" applyBorder="1"/>
    <xf numFmtId="3" fontId="6" fillId="0" borderId="4" xfId="0" applyNumberFormat="1" applyFont="1" applyBorder="1" applyAlignment="1">
      <alignment horizontal="right" vertical="center" wrapText="1"/>
    </xf>
    <xf numFmtId="0" fontId="23" fillId="0" borderId="3" xfId="0" applyFont="1" applyBorder="1" applyAlignment="1">
      <alignment horizontal="left"/>
    </xf>
    <xf numFmtId="3" fontId="23" fillId="0" borderId="3" xfId="0" applyNumberFormat="1" applyFont="1" applyBorder="1"/>
    <xf numFmtId="3" fontId="24" fillId="0" borderId="3" xfId="0" applyNumberFormat="1" applyFont="1" applyBorder="1"/>
    <xf numFmtId="0" fontId="25" fillId="0" borderId="0" xfId="0" applyFont="1"/>
    <xf numFmtId="0" fontId="1" fillId="0" borderId="0" xfId="0" applyFont="1"/>
    <xf numFmtId="3" fontId="24" fillId="0" borderId="0" xfId="0" applyNumberFormat="1" applyFont="1"/>
    <xf numFmtId="0" fontId="6" fillId="0" borderId="3" xfId="0" applyFont="1" applyBorder="1" applyAlignment="1">
      <alignment horizontal="right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 wrapText="1"/>
    </xf>
    <xf numFmtId="3" fontId="28" fillId="2" borderId="3" xfId="0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/>
    </xf>
    <xf numFmtId="3" fontId="30" fillId="2" borderId="3" xfId="0" applyNumberFormat="1" applyFont="1" applyFill="1" applyBorder="1" applyAlignment="1">
      <alignment horizontal="right"/>
    </xf>
    <xf numFmtId="0" fontId="27" fillId="2" borderId="0" xfId="0" quotePrefix="1" applyFont="1" applyFill="1" applyAlignment="1">
      <alignment horizontal="left" vertical="center"/>
    </xf>
    <xf numFmtId="3" fontId="28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3" fontId="33" fillId="2" borderId="4" xfId="0" applyNumberFormat="1" applyFont="1" applyFill="1" applyBorder="1" applyAlignment="1">
      <alignment horizontal="right"/>
    </xf>
    <xf numFmtId="3" fontId="33" fillId="2" borderId="3" xfId="0" applyNumberFormat="1" applyFont="1" applyFill="1" applyBorder="1" applyAlignment="1">
      <alignment horizontal="right"/>
    </xf>
    <xf numFmtId="3" fontId="33" fillId="0" borderId="3" xfId="0" applyNumberFormat="1" applyFont="1" applyBorder="1"/>
    <xf numFmtId="0" fontId="28" fillId="5" borderId="4" xfId="0" applyFont="1" applyFill="1" applyBorder="1" applyAlignment="1">
      <alignment horizontal="left" vertical="center" wrapText="1"/>
    </xf>
    <xf numFmtId="3" fontId="28" fillId="5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3" fontId="28" fillId="5" borderId="4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4" fillId="0" borderId="6" xfId="0" applyFont="1" applyBorder="1" applyAlignment="1">
      <alignment horizontal="center"/>
    </xf>
    <xf numFmtId="0" fontId="25" fillId="0" borderId="3" xfId="0" applyFont="1" applyBorder="1"/>
    <xf numFmtId="0" fontId="1" fillId="0" borderId="3" xfId="0" applyFont="1" applyBorder="1"/>
    <xf numFmtId="0" fontId="34" fillId="0" borderId="5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8" fillId="5" borderId="1" xfId="0" applyFont="1" applyFill="1" applyBorder="1" applyAlignment="1">
      <alignment horizontal="left" vertical="center" wrapText="1"/>
    </xf>
    <xf numFmtId="0" fontId="28" fillId="5" borderId="2" xfId="0" applyFont="1" applyFill="1" applyBorder="1" applyAlignment="1">
      <alignment horizontal="left" vertical="center" wrapText="1"/>
    </xf>
    <xf numFmtId="0" fontId="28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3" fontId="6" fillId="5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>
      <selection activeCell="F11" sqref="F11"/>
    </sheetView>
  </sheetViews>
  <sheetFormatPr defaultRowHeight="15" x14ac:dyDescent="0.25"/>
  <cols>
    <col min="5" max="10" width="25.28515625" customWidth="1"/>
  </cols>
  <sheetData>
    <row r="1" spans="1:10" ht="15.75" x14ac:dyDescent="0.25">
      <c r="A1" s="60" t="s">
        <v>103</v>
      </c>
      <c r="B1" s="60"/>
      <c r="C1" s="60"/>
      <c r="D1" s="60"/>
      <c r="E1" s="60"/>
      <c r="I1" s="98" t="s">
        <v>104</v>
      </c>
      <c r="J1" s="99"/>
    </row>
    <row r="3" spans="1:10" ht="42" customHeight="1" x14ac:dyDescent="0.25">
      <c r="A3" s="102" t="s">
        <v>93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103" t="s">
        <v>18</v>
      </c>
      <c r="B5" s="103"/>
      <c r="C5" s="103"/>
      <c r="D5" s="103"/>
      <c r="E5" s="103"/>
      <c r="F5" s="103"/>
      <c r="G5" s="103"/>
      <c r="H5" s="103"/>
      <c r="I5" s="104"/>
      <c r="J5" s="104"/>
    </row>
    <row r="6" spans="1:10" ht="18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0" ht="15.75" x14ac:dyDescent="0.25">
      <c r="A7" s="103" t="s">
        <v>24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ht="18" x14ac:dyDescent="0.25">
      <c r="A8" s="1"/>
      <c r="B8" s="2"/>
      <c r="C8" s="2"/>
      <c r="D8" s="2"/>
      <c r="E8" s="6"/>
      <c r="F8" s="7"/>
      <c r="G8" s="7"/>
      <c r="H8" s="7"/>
      <c r="I8" s="7"/>
      <c r="J8" s="33" t="s">
        <v>31</v>
      </c>
    </row>
    <row r="9" spans="1:10" ht="25.5" x14ac:dyDescent="0.25">
      <c r="A9" s="26"/>
      <c r="B9" s="27"/>
      <c r="C9" s="27"/>
      <c r="D9" s="28"/>
      <c r="E9" s="29"/>
      <c r="F9" s="3" t="s">
        <v>97</v>
      </c>
      <c r="G9" s="3" t="s">
        <v>94</v>
      </c>
      <c r="H9" s="3" t="s">
        <v>95</v>
      </c>
      <c r="I9" s="3" t="s">
        <v>91</v>
      </c>
      <c r="J9" s="3" t="s">
        <v>96</v>
      </c>
    </row>
    <row r="10" spans="1:10" x14ac:dyDescent="0.25">
      <c r="A10" s="106" t="s">
        <v>0</v>
      </c>
      <c r="B10" s="107"/>
      <c r="C10" s="107"/>
      <c r="D10" s="107"/>
      <c r="E10" s="108"/>
      <c r="F10" s="30">
        <f>F11+F12</f>
        <v>577881.04</v>
      </c>
      <c r="G10" s="30">
        <f t="shared" ref="G10:J10" si="0">G11+G12</f>
        <v>580000</v>
      </c>
      <c r="H10" s="30">
        <f t="shared" si="0"/>
        <v>1036800</v>
      </c>
      <c r="I10" s="30">
        <f t="shared" si="0"/>
        <v>1036800</v>
      </c>
      <c r="J10" s="30">
        <f t="shared" si="0"/>
        <v>1036800</v>
      </c>
    </row>
    <row r="11" spans="1:10" x14ac:dyDescent="0.25">
      <c r="A11" s="109" t="s">
        <v>32</v>
      </c>
      <c r="B11" s="110"/>
      <c r="C11" s="110"/>
      <c r="D11" s="110"/>
      <c r="E11" s="101"/>
      <c r="F11" s="31">
        <v>577881.04</v>
      </c>
      <c r="G11" s="31">
        <v>580000</v>
      </c>
      <c r="H11" s="31">
        <v>1036800</v>
      </c>
      <c r="I11" s="31">
        <v>1036800</v>
      </c>
      <c r="J11" s="31">
        <v>1036800</v>
      </c>
    </row>
    <row r="12" spans="1:10" x14ac:dyDescent="0.25">
      <c r="A12" s="100" t="s">
        <v>33</v>
      </c>
      <c r="B12" s="101"/>
      <c r="C12" s="101"/>
      <c r="D12" s="101"/>
      <c r="E12" s="101"/>
      <c r="F12" s="31"/>
      <c r="G12" s="31"/>
      <c r="H12" s="31">
        <v>0</v>
      </c>
      <c r="I12" s="31">
        <v>0</v>
      </c>
      <c r="J12" s="31">
        <v>0</v>
      </c>
    </row>
    <row r="13" spans="1:10" x14ac:dyDescent="0.25">
      <c r="A13" s="34" t="s">
        <v>1</v>
      </c>
      <c r="B13" s="41"/>
      <c r="C13" s="41"/>
      <c r="D13" s="41"/>
      <c r="E13" s="41"/>
      <c r="F13" s="30">
        <f>F14+F15</f>
        <v>538074.54999999993</v>
      </c>
      <c r="G13" s="30">
        <f t="shared" ref="G13:J13" si="1">G14+G15</f>
        <v>580000</v>
      </c>
      <c r="H13" s="30">
        <f>H14+H15</f>
        <v>1036800</v>
      </c>
      <c r="I13" s="30">
        <f t="shared" si="1"/>
        <v>1036800</v>
      </c>
      <c r="J13" s="30">
        <f t="shared" si="1"/>
        <v>1036800</v>
      </c>
    </row>
    <row r="14" spans="1:10" x14ac:dyDescent="0.25">
      <c r="A14" s="111" t="s">
        <v>34</v>
      </c>
      <c r="B14" s="110"/>
      <c r="C14" s="110"/>
      <c r="D14" s="110"/>
      <c r="E14" s="110"/>
      <c r="F14" s="31">
        <v>514798.97</v>
      </c>
      <c r="G14" s="31">
        <v>580000</v>
      </c>
      <c r="H14" s="31">
        <v>1009200</v>
      </c>
      <c r="I14" s="31">
        <v>1009200</v>
      </c>
      <c r="J14" s="42">
        <v>1009200</v>
      </c>
    </row>
    <row r="15" spans="1:10" x14ac:dyDescent="0.25">
      <c r="A15" s="100" t="s">
        <v>35</v>
      </c>
      <c r="B15" s="101"/>
      <c r="C15" s="101"/>
      <c r="D15" s="101"/>
      <c r="E15" s="101"/>
      <c r="F15" s="31">
        <v>23275.58</v>
      </c>
      <c r="G15" s="31"/>
      <c r="H15" s="31">
        <v>27600</v>
      </c>
      <c r="I15" s="31">
        <v>27600</v>
      </c>
      <c r="J15" s="42">
        <v>27600</v>
      </c>
    </row>
    <row r="16" spans="1:10" x14ac:dyDescent="0.25">
      <c r="A16" s="112" t="s">
        <v>54</v>
      </c>
      <c r="B16" s="107"/>
      <c r="C16" s="107"/>
      <c r="D16" s="107"/>
      <c r="E16" s="107"/>
      <c r="F16" s="30">
        <f>F10-F13</f>
        <v>39806.490000000107</v>
      </c>
      <c r="G16" s="30">
        <f t="shared" ref="G16:J16" si="2">G10-G13</f>
        <v>0</v>
      </c>
      <c r="H16" s="30">
        <f t="shared" si="2"/>
        <v>0</v>
      </c>
      <c r="I16" s="30">
        <f t="shared" si="2"/>
        <v>0</v>
      </c>
      <c r="J16" s="30">
        <f t="shared" si="2"/>
        <v>0</v>
      </c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15.75" x14ac:dyDescent="0.25">
      <c r="A18" s="103" t="s">
        <v>25</v>
      </c>
      <c r="B18" s="105"/>
      <c r="C18" s="105"/>
      <c r="D18" s="105"/>
      <c r="E18" s="105"/>
      <c r="F18" s="105"/>
      <c r="G18" s="105"/>
      <c r="H18" s="105"/>
      <c r="I18" s="105"/>
      <c r="J18" s="105"/>
    </row>
    <row r="19" spans="1:10" ht="18" x14ac:dyDescent="0.25">
      <c r="A19" s="4"/>
      <c r="B19" s="20"/>
      <c r="C19" s="20"/>
      <c r="D19" s="20"/>
      <c r="E19" s="20"/>
      <c r="F19" s="20"/>
      <c r="G19" s="20"/>
      <c r="H19" s="21"/>
      <c r="I19" s="21"/>
      <c r="J19" s="21"/>
    </row>
    <row r="20" spans="1:10" ht="25.5" x14ac:dyDescent="0.25">
      <c r="A20" s="26"/>
      <c r="B20" s="27"/>
      <c r="C20" s="27"/>
      <c r="D20" s="28"/>
      <c r="E20" s="29"/>
      <c r="F20" s="3" t="s">
        <v>97</v>
      </c>
      <c r="G20" s="3" t="s">
        <v>94</v>
      </c>
      <c r="H20" s="3" t="s">
        <v>95</v>
      </c>
      <c r="I20" s="3" t="s">
        <v>91</v>
      </c>
      <c r="J20" s="3" t="s">
        <v>96</v>
      </c>
    </row>
    <row r="21" spans="1:10" x14ac:dyDescent="0.25">
      <c r="A21" s="100" t="s">
        <v>36</v>
      </c>
      <c r="B21" s="101"/>
      <c r="C21" s="101"/>
      <c r="D21" s="101"/>
      <c r="E21" s="101"/>
      <c r="F21" s="31">
        <v>0</v>
      </c>
      <c r="G21" s="31">
        <v>0</v>
      </c>
      <c r="H21" s="31">
        <v>0</v>
      </c>
      <c r="I21" s="31">
        <v>0</v>
      </c>
      <c r="J21" s="42">
        <v>0</v>
      </c>
    </row>
    <row r="22" spans="1:10" x14ac:dyDescent="0.25">
      <c r="A22" s="100" t="s">
        <v>37</v>
      </c>
      <c r="B22" s="101"/>
      <c r="C22" s="101"/>
      <c r="D22" s="101"/>
      <c r="E22" s="101"/>
      <c r="F22" s="31">
        <v>0</v>
      </c>
      <c r="G22" s="31">
        <v>0</v>
      </c>
      <c r="H22" s="31">
        <v>0</v>
      </c>
      <c r="I22" s="31">
        <v>0</v>
      </c>
      <c r="J22" s="42">
        <v>0</v>
      </c>
    </row>
    <row r="23" spans="1:10" x14ac:dyDescent="0.25">
      <c r="A23" s="112" t="s">
        <v>2</v>
      </c>
      <c r="B23" s="107"/>
      <c r="C23" s="107"/>
      <c r="D23" s="107"/>
      <c r="E23" s="107"/>
      <c r="F23" s="30">
        <f>F21-F22</f>
        <v>0</v>
      </c>
      <c r="G23" s="30">
        <f t="shared" ref="G23:J23" si="3">G21-G22</f>
        <v>0</v>
      </c>
      <c r="H23" s="30">
        <f t="shared" si="3"/>
        <v>0</v>
      </c>
      <c r="I23" s="30">
        <f t="shared" si="3"/>
        <v>0</v>
      </c>
      <c r="J23" s="30">
        <f t="shared" si="3"/>
        <v>0</v>
      </c>
    </row>
    <row r="24" spans="1:10" x14ac:dyDescent="0.25">
      <c r="A24" s="112" t="s">
        <v>55</v>
      </c>
      <c r="B24" s="107"/>
      <c r="C24" s="107"/>
      <c r="D24" s="107"/>
      <c r="E24" s="107"/>
      <c r="F24" s="30">
        <f>F16+F23</f>
        <v>39806.490000000107</v>
      </c>
      <c r="G24" s="30">
        <f t="shared" ref="G24:J24" si="4">G16+G23</f>
        <v>0</v>
      </c>
      <c r="H24" s="30">
        <f t="shared" si="4"/>
        <v>0</v>
      </c>
      <c r="I24" s="30">
        <f t="shared" si="4"/>
        <v>0</v>
      </c>
      <c r="J24" s="30">
        <f t="shared" si="4"/>
        <v>0</v>
      </c>
    </row>
    <row r="25" spans="1:10" ht="18" x14ac:dyDescent="0.25">
      <c r="A25" s="19"/>
      <c r="B25" s="20"/>
      <c r="C25" s="20"/>
      <c r="D25" s="20"/>
      <c r="E25" s="20"/>
      <c r="F25" s="20"/>
      <c r="G25" s="20"/>
      <c r="H25" s="21"/>
      <c r="I25" s="21"/>
      <c r="J25" s="21"/>
    </row>
    <row r="26" spans="1:10" ht="15.75" x14ac:dyDescent="0.25">
      <c r="A26" s="103" t="s">
        <v>56</v>
      </c>
      <c r="B26" s="105"/>
      <c r="C26" s="105"/>
      <c r="D26" s="105"/>
      <c r="E26" s="105"/>
      <c r="F26" s="105"/>
      <c r="G26" s="105"/>
      <c r="H26" s="105"/>
      <c r="I26" s="105"/>
      <c r="J26" s="105"/>
    </row>
    <row r="27" spans="1:10" ht="15.75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25.5" x14ac:dyDescent="0.25">
      <c r="A28" s="26"/>
      <c r="B28" s="27"/>
      <c r="C28" s="27"/>
      <c r="D28" s="28"/>
      <c r="E28" s="29"/>
      <c r="F28" s="3" t="s">
        <v>97</v>
      </c>
      <c r="G28" s="3" t="s">
        <v>94</v>
      </c>
      <c r="H28" s="3" t="s">
        <v>95</v>
      </c>
      <c r="I28" s="3" t="s">
        <v>91</v>
      </c>
      <c r="J28" s="3" t="s">
        <v>96</v>
      </c>
    </row>
    <row r="29" spans="1:10" ht="15" customHeight="1" x14ac:dyDescent="0.25">
      <c r="A29" s="115" t="s">
        <v>57</v>
      </c>
      <c r="B29" s="116"/>
      <c r="C29" s="116"/>
      <c r="D29" s="116"/>
      <c r="E29" s="117"/>
      <c r="F29" s="43">
        <v>0</v>
      </c>
      <c r="G29" s="43">
        <v>0</v>
      </c>
      <c r="H29" s="43">
        <v>0</v>
      </c>
      <c r="I29" s="43">
        <v>0</v>
      </c>
      <c r="J29" s="44">
        <v>0</v>
      </c>
    </row>
    <row r="30" spans="1:10" ht="15" customHeight="1" x14ac:dyDescent="0.25">
      <c r="A30" s="112" t="s">
        <v>58</v>
      </c>
      <c r="B30" s="107"/>
      <c r="C30" s="107"/>
      <c r="D30" s="107"/>
      <c r="E30" s="107"/>
      <c r="F30" s="45">
        <v>0</v>
      </c>
      <c r="G30" s="45">
        <v>0</v>
      </c>
      <c r="H30" s="45">
        <v>0</v>
      </c>
      <c r="I30" s="45">
        <f t="shared" ref="I30:J30" si="5">I24+I29</f>
        <v>0</v>
      </c>
      <c r="J30" s="46">
        <f t="shared" si="5"/>
        <v>0</v>
      </c>
    </row>
    <row r="31" spans="1:10" ht="45" customHeight="1" x14ac:dyDescent="0.25">
      <c r="A31" s="106" t="s">
        <v>59</v>
      </c>
      <c r="B31" s="118"/>
      <c r="C31" s="118"/>
      <c r="D31" s="118"/>
      <c r="E31" s="119"/>
      <c r="F31" s="45">
        <v>0</v>
      </c>
      <c r="G31" s="45">
        <v>0</v>
      </c>
      <c r="H31" s="45">
        <v>0</v>
      </c>
      <c r="I31" s="45">
        <f t="shared" ref="I31:J31" si="6">I16+I23+I29-I30</f>
        <v>0</v>
      </c>
      <c r="J31" s="46">
        <f t="shared" si="6"/>
        <v>0</v>
      </c>
    </row>
    <row r="32" spans="1:10" ht="15.75" x14ac:dyDescent="0.25">
      <c r="A32" s="47"/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15.75" x14ac:dyDescent="0.25">
      <c r="A33" s="120" t="s">
        <v>53</v>
      </c>
      <c r="B33" s="120"/>
      <c r="C33" s="120"/>
      <c r="D33" s="120"/>
      <c r="E33" s="120"/>
      <c r="F33" s="120"/>
      <c r="G33" s="120"/>
      <c r="H33" s="120"/>
      <c r="I33" s="120"/>
      <c r="J33" s="120"/>
    </row>
    <row r="34" spans="1:10" ht="18" x14ac:dyDescent="0.25">
      <c r="A34" s="49"/>
      <c r="B34" s="50"/>
      <c r="C34" s="50"/>
      <c r="D34" s="50"/>
      <c r="E34" s="50"/>
      <c r="F34" s="50"/>
      <c r="G34" s="50"/>
      <c r="H34" s="51"/>
      <c r="I34" s="51"/>
      <c r="J34" s="51"/>
    </row>
    <row r="35" spans="1:10" ht="25.5" x14ac:dyDescent="0.25">
      <c r="A35" s="52"/>
      <c r="B35" s="53"/>
      <c r="C35" s="53"/>
      <c r="D35" s="54"/>
      <c r="E35" s="55"/>
      <c r="F35" s="3" t="s">
        <v>97</v>
      </c>
      <c r="G35" s="3" t="s">
        <v>94</v>
      </c>
      <c r="H35" s="3" t="s">
        <v>95</v>
      </c>
      <c r="I35" s="3" t="s">
        <v>91</v>
      </c>
      <c r="J35" s="3" t="s">
        <v>96</v>
      </c>
    </row>
    <row r="36" spans="1:10" x14ac:dyDescent="0.25">
      <c r="A36" s="115" t="s">
        <v>57</v>
      </c>
      <c r="B36" s="116"/>
      <c r="C36" s="116"/>
      <c r="D36" s="116"/>
      <c r="E36" s="117"/>
      <c r="F36" s="43">
        <v>0</v>
      </c>
      <c r="G36" s="43">
        <v>0</v>
      </c>
      <c r="H36" s="43">
        <v>0</v>
      </c>
      <c r="I36" s="43">
        <f>H39</f>
        <v>0</v>
      </c>
      <c r="J36" s="44">
        <f>I39</f>
        <v>0</v>
      </c>
    </row>
    <row r="37" spans="1:10" ht="28.5" customHeight="1" x14ac:dyDescent="0.25">
      <c r="A37" s="115" t="s">
        <v>60</v>
      </c>
      <c r="B37" s="116"/>
      <c r="C37" s="116"/>
      <c r="D37" s="116"/>
      <c r="E37" s="117"/>
      <c r="F37" s="43">
        <v>0</v>
      </c>
      <c r="G37" s="43">
        <v>0</v>
      </c>
      <c r="H37" s="43">
        <v>0</v>
      </c>
      <c r="I37" s="43">
        <v>0</v>
      </c>
      <c r="J37" s="44">
        <v>0</v>
      </c>
    </row>
    <row r="38" spans="1:10" x14ac:dyDescent="0.25">
      <c r="A38" s="115" t="s">
        <v>61</v>
      </c>
      <c r="B38" s="121"/>
      <c r="C38" s="121"/>
      <c r="D38" s="121"/>
      <c r="E38" s="122"/>
      <c r="F38" s="43">
        <v>0</v>
      </c>
      <c r="G38" s="43">
        <v>0</v>
      </c>
      <c r="H38" s="43">
        <v>0</v>
      </c>
      <c r="I38" s="43">
        <v>0</v>
      </c>
      <c r="J38" s="44">
        <v>0</v>
      </c>
    </row>
    <row r="39" spans="1:10" ht="15" customHeight="1" x14ac:dyDescent="0.25">
      <c r="A39" s="112" t="s">
        <v>58</v>
      </c>
      <c r="B39" s="107"/>
      <c r="C39" s="107"/>
      <c r="D39" s="107"/>
      <c r="E39" s="107"/>
      <c r="F39" s="32"/>
      <c r="G39" s="32"/>
      <c r="H39" s="32"/>
      <c r="I39" s="32"/>
      <c r="J39" s="56"/>
    </row>
    <row r="40" spans="1:10" ht="17.25" customHeight="1" x14ac:dyDescent="0.25"/>
    <row r="41" spans="1:10" x14ac:dyDescent="0.25">
      <c r="A41" s="113"/>
      <c r="B41" s="114"/>
      <c r="C41" s="114"/>
      <c r="D41" s="114"/>
      <c r="E41" s="114"/>
      <c r="F41" s="114"/>
      <c r="G41" s="114"/>
      <c r="H41" s="114"/>
      <c r="I41" s="114"/>
      <c r="J41" s="114"/>
    </row>
    <row r="42" spans="1:10" ht="9" customHeight="1" x14ac:dyDescent="0.25"/>
  </sheetData>
  <mergeCells count="25">
    <mergeCell ref="A41:J41"/>
    <mergeCell ref="A23:E23"/>
    <mergeCell ref="A24:E24"/>
    <mergeCell ref="A26:J26"/>
    <mergeCell ref="A29:E29"/>
    <mergeCell ref="A30:E30"/>
    <mergeCell ref="A31:E31"/>
    <mergeCell ref="A33:J33"/>
    <mergeCell ref="A36:E36"/>
    <mergeCell ref="A37:E37"/>
    <mergeCell ref="A38:E38"/>
    <mergeCell ref="A39:E39"/>
    <mergeCell ref="I1:J1"/>
    <mergeCell ref="A22:E22"/>
    <mergeCell ref="A3:J3"/>
    <mergeCell ref="A5:J5"/>
    <mergeCell ref="A7:J7"/>
    <mergeCell ref="A10:E10"/>
    <mergeCell ref="A11:E11"/>
    <mergeCell ref="A12:E12"/>
    <mergeCell ref="A14:E14"/>
    <mergeCell ref="A15:E15"/>
    <mergeCell ref="A16:E16"/>
    <mergeCell ref="A18:J18"/>
    <mergeCell ref="A21:E21"/>
  </mergeCells>
  <pageMargins left="0.31496062992125984" right="0.31496062992125984" top="0.35433070866141736" bottom="0.15748031496062992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opLeftCell="A7" workbookViewId="0">
      <selection activeCell="D19" sqref="D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7.85546875" customWidth="1"/>
    <col min="4" max="8" width="25.28515625" customWidth="1"/>
  </cols>
  <sheetData>
    <row r="1" spans="1:8" ht="15.75" x14ac:dyDescent="0.25">
      <c r="A1" s="60" t="s">
        <v>103</v>
      </c>
      <c r="B1" s="60"/>
      <c r="C1" s="60"/>
      <c r="D1" s="60"/>
      <c r="E1" s="60"/>
      <c r="G1" s="98" t="s">
        <v>104</v>
      </c>
      <c r="H1" s="99"/>
    </row>
    <row r="2" spans="1:8" ht="15.75" x14ac:dyDescent="0.25">
      <c r="A2" s="60"/>
      <c r="B2" s="60"/>
      <c r="C2" s="60"/>
      <c r="D2" s="60"/>
      <c r="E2" s="60"/>
    </row>
    <row r="3" spans="1:8" ht="15.75" x14ac:dyDescent="0.25">
      <c r="A3" s="60"/>
      <c r="B3" s="60"/>
      <c r="C3" s="60"/>
      <c r="D3" s="60"/>
      <c r="E3" s="60"/>
    </row>
    <row r="5" spans="1:8" ht="42" customHeight="1" x14ac:dyDescent="0.25">
      <c r="A5" s="103" t="s">
        <v>98</v>
      </c>
      <c r="B5" s="103"/>
      <c r="C5" s="103"/>
      <c r="D5" s="103"/>
      <c r="E5" s="103"/>
      <c r="F5" s="103"/>
      <c r="G5" s="103"/>
      <c r="H5" s="103"/>
    </row>
    <row r="6" spans="1:8" ht="18" customHeight="1" x14ac:dyDescent="0.25">
      <c r="A6" s="4"/>
      <c r="B6" s="4"/>
      <c r="C6" s="4"/>
      <c r="D6" s="4"/>
      <c r="E6" s="4"/>
      <c r="F6" s="4"/>
      <c r="G6" s="4"/>
      <c r="H6" s="4"/>
    </row>
    <row r="7" spans="1:8" ht="15.75" customHeight="1" x14ac:dyDescent="0.25">
      <c r="A7" s="103" t="s">
        <v>18</v>
      </c>
      <c r="B7" s="103"/>
      <c r="C7" s="103"/>
      <c r="D7" s="103"/>
      <c r="E7" s="103"/>
      <c r="F7" s="103"/>
      <c r="G7" s="103"/>
      <c r="H7" s="103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18" customHeight="1" x14ac:dyDescent="0.25">
      <c r="A9" s="103" t="s">
        <v>4</v>
      </c>
      <c r="B9" s="103"/>
      <c r="C9" s="103"/>
      <c r="D9" s="103"/>
      <c r="E9" s="103"/>
      <c r="F9" s="103"/>
      <c r="G9" s="103"/>
      <c r="H9" s="103"/>
    </row>
    <row r="10" spans="1:8" ht="18" x14ac:dyDescent="0.25">
      <c r="A10" s="4"/>
      <c r="B10" s="4"/>
      <c r="C10" s="4"/>
      <c r="D10" s="4"/>
      <c r="E10" s="4"/>
      <c r="F10" s="4"/>
      <c r="G10" s="5"/>
      <c r="H10" s="5"/>
    </row>
    <row r="11" spans="1:8" ht="15.75" customHeight="1" x14ac:dyDescent="0.25">
      <c r="A11" s="103" t="s">
        <v>38</v>
      </c>
      <c r="B11" s="103"/>
      <c r="C11" s="103"/>
      <c r="D11" s="103"/>
      <c r="E11" s="103"/>
      <c r="F11" s="103"/>
      <c r="G11" s="103"/>
      <c r="H11" s="103"/>
    </row>
    <row r="12" spans="1:8" ht="18" x14ac:dyDescent="0.25">
      <c r="A12" s="4"/>
      <c r="B12" s="4"/>
      <c r="C12" s="4"/>
      <c r="D12" s="4"/>
      <c r="E12" s="4"/>
      <c r="F12" s="4"/>
      <c r="G12" s="5"/>
      <c r="H12" s="5"/>
    </row>
    <row r="13" spans="1:8" ht="25.5" x14ac:dyDescent="0.25">
      <c r="A13" s="18" t="s">
        <v>5</v>
      </c>
      <c r="B13" s="17" t="s">
        <v>6</v>
      </c>
      <c r="C13" s="17" t="s">
        <v>3</v>
      </c>
      <c r="D13" s="17" t="s">
        <v>97</v>
      </c>
      <c r="E13" s="18" t="s">
        <v>94</v>
      </c>
      <c r="F13" s="18" t="s">
        <v>99</v>
      </c>
      <c r="G13" s="18" t="s">
        <v>92</v>
      </c>
      <c r="H13" s="18" t="s">
        <v>100</v>
      </c>
    </row>
    <row r="14" spans="1:8" ht="18" customHeight="1" x14ac:dyDescent="0.25">
      <c r="A14" s="36"/>
      <c r="B14" s="37"/>
      <c r="C14" s="35" t="s">
        <v>0</v>
      </c>
      <c r="D14" s="65">
        <f>D15+D21</f>
        <v>577881.04</v>
      </c>
      <c r="E14" s="65">
        <f t="shared" ref="E14:H14" si="0">E15+E21</f>
        <v>580000</v>
      </c>
      <c r="F14" s="65">
        <f t="shared" si="0"/>
        <v>1036800</v>
      </c>
      <c r="G14" s="65">
        <f t="shared" si="0"/>
        <v>1036800</v>
      </c>
      <c r="H14" s="65">
        <f t="shared" si="0"/>
        <v>1036800</v>
      </c>
    </row>
    <row r="15" spans="1:8" ht="18" customHeight="1" x14ac:dyDescent="0.25">
      <c r="A15" s="11">
        <v>6</v>
      </c>
      <c r="B15" s="11"/>
      <c r="C15" s="11" t="s">
        <v>7</v>
      </c>
      <c r="D15" s="8">
        <v>577881.04</v>
      </c>
      <c r="E15" s="8">
        <f t="shared" ref="E15" si="1">E16+E17+E18+E19+E20</f>
        <v>580000</v>
      </c>
      <c r="F15" s="8">
        <f>F16+F17+F18+F19+F20</f>
        <v>1036800</v>
      </c>
      <c r="G15" s="8">
        <f t="shared" ref="G15:H15" si="2">G16+G17+G18+G19+G20</f>
        <v>1036800</v>
      </c>
      <c r="H15" s="8">
        <f t="shared" si="2"/>
        <v>1036800</v>
      </c>
    </row>
    <row r="16" spans="1:8" ht="38.25" x14ac:dyDescent="0.25">
      <c r="A16" s="11"/>
      <c r="B16" s="15">
        <v>63</v>
      </c>
      <c r="C16" s="15" t="s">
        <v>27</v>
      </c>
      <c r="D16" s="8"/>
      <c r="E16" s="9"/>
      <c r="F16" s="9">
        <v>0</v>
      </c>
      <c r="G16" s="9">
        <v>0</v>
      </c>
      <c r="H16" s="9">
        <v>0</v>
      </c>
    </row>
    <row r="17" spans="1:8" ht="18" customHeight="1" x14ac:dyDescent="0.25">
      <c r="A17" s="11"/>
      <c r="B17" s="15">
        <v>64</v>
      </c>
      <c r="C17" s="15" t="s">
        <v>62</v>
      </c>
      <c r="D17" s="8">
        <v>0.48</v>
      </c>
      <c r="E17" s="9"/>
      <c r="F17" s="9">
        <v>0</v>
      </c>
      <c r="G17" s="9">
        <v>0</v>
      </c>
      <c r="H17" s="9">
        <v>0</v>
      </c>
    </row>
    <row r="18" spans="1:8" ht="51" x14ac:dyDescent="0.25">
      <c r="A18" s="11"/>
      <c r="B18" s="15">
        <v>65</v>
      </c>
      <c r="C18" s="15" t="s">
        <v>63</v>
      </c>
      <c r="D18" s="8"/>
      <c r="E18" s="9">
        <v>0</v>
      </c>
      <c r="F18" s="9">
        <v>0</v>
      </c>
      <c r="G18" s="9">
        <v>0</v>
      </c>
      <c r="H18" s="9">
        <v>0</v>
      </c>
    </row>
    <row r="19" spans="1:8" ht="25.5" x14ac:dyDescent="0.25">
      <c r="A19" s="12"/>
      <c r="B19" s="24">
        <v>66</v>
      </c>
      <c r="C19" s="61" t="s">
        <v>68</v>
      </c>
      <c r="D19" s="8">
        <v>53036.07</v>
      </c>
      <c r="E19" s="9">
        <v>50000</v>
      </c>
      <c r="F19" s="9">
        <v>45500</v>
      </c>
      <c r="G19" s="9">
        <v>45500</v>
      </c>
      <c r="H19" s="9">
        <v>45500</v>
      </c>
    </row>
    <row r="20" spans="1:8" ht="38.25" x14ac:dyDescent="0.25">
      <c r="A20" s="12"/>
      <c r="B20" s="12">
        <v>67</v>
      </c>
      <c r="C20" s="15" t="s">
        <v>28</v>
      </c>
      <c r="D20" s="8">
        <v>524844.49</v>
      </c>
      <c r="E20" s="9">
        <v>530000</v>
      </c>
      <c r="F20" s="9">
        <v>991300</v>
      </c>
      <c r="G20" s="9">
        <v>991300</v>
      </c>
      <c r="H20" s="9">
        <v>991300</v>
      </c>
    </row>
    <row r="21" spans="1:8" ht="25.5" x14ac:dyDescent="0.25">
      <c r="A21" s="14">
        <v>7</v>
      </c>
      <c r="B21" s="14"/>
      <c r="C21" s="22" t="s">
        <v>8</v>
      </c>
      <c r="D21" s="8"/>
      <c r="E21" s="9"/>
      <c r="F21" s="9">
        <f t="shared" ref="F21:H21" si="3">F22</f>
        <v>0</v>
      </c>
      <c r="G21" s="9">
        <f t="shared" si="3"/>
        <v>0</v>
      </c>
      <c r="H21" s="9">
        <f t="shared" si="3"/>
        <v>0</v>
      </c>
    </row>
    <row r="22" spans="1:8" ht="25.5" x14ac:dyDescent="0.25">
      <c r="A22" s="15"/>
      <c r="B22" s="15">
        <v>72</v>
      </c>
      <c r="C22" s="23" t="s">
        <v>26</v>
      </c>
      <c r="D22" s="8"/>
      <c r="E22" s="9"/>
      <c r="F22" s="9">
        <v>0</v>
      </c>
      <c r="G22" s="9">
        <v>0</v>
      </c>
      <c r="H22" s="10">
        <v>0</v>
      </c>
    </row>
    <row r="23" spans="1:8" x14ac:dyDescent="0.25">
      <c r="A23" s="124" t="s">
        <v>64</v>
      </c>
      <c r="B23" s="124"/>
      <c r="C23" s="124"/>
      <c r="D23" s="124"/>
      <c r="E23" s="124"/>
      <c r="F23" s="124"/>
      <c r="G23" s="124"/>
      <c r="H23" s="124"/>
    </row>
    <row r="24" spans="1:8" ht="18" customHeight="1" x14ac:dyDescent="0.25">
      <c r="A24" s="62">
        <v>9</v>
      </c>
      <c r="B24" s="63"/>
      <c r="C24" s="64" t="s">
        <v>65</v>
      </c>
      <c r="D24" s="67">
        <f>D25</f>
        <v>39806.49</v>
      </c>
      <c r="E24" s="67">
        <f>E25</f>
        <v>0</v>
      </c>
      <c r="F24" s="67">
        <f>F25</f>
        <v>0</v>
      </c>
      <c r="G24" s="67"/>
      <c r="H24" s="67"/>
    </row>
    <row r="25" spans="1:8" ht="18" customHeight="1" x14ac:dyDescent="0.25">
      <c r="A25" s="63"/>
      <c r="B25" s="66">
        <v>92</v>
      </c>
      <c r="C25" s="63" t="s">
        <v>67</v>
      </c>
      <c r="D25" s="67">
        <v>39806.49</v>
      </c>
      <c r="E25" s="67"/>
      <c r="F25" s="67"/>
      <c r="G25" s="67">
        <v>0</v>
      </c>
      <c r="H25" s="67"/>
    </row>
    <row r="26" spans="1:8" ht="20.100000000000001" customHeight="1" x14ac:dyDescent="0.25">
      <c r="A26" s="125" t="s">
        <v>66</v>
      </c>
      <c r="B26" s="126"/>
      <c r="C26" s="126"/>
      <c r="D26" s="68">
        <f>D14+D24</f>
        <v>617687.53</v>
      </c>
      <c r="E26" s="68">
        <f t="shared" ref="E26:H26" si="4">E14+E24</f>
        <v>580000</v>
      </c>
      <c r="F26" s="68">
        <f t="shared" si="4"/>
        <v>1036800</v>
      </c>
      <c r="G26" s="68">
        <f t="shared" si="4"/>
        <v>1036800</v>
      </c>
      <c r="H26" s="68">
        <f t="shared" si="4"/>
        <v>1036800</v>
      </c>
    </row>
    <row r="27" spans="1:8" ht="20.100000000000001" customHeight="1" x14ac:dyDescent="0.25">
      <c r="A27" s="69"/>
      <c r="B27" s="70"/>
      <c r="C27" s="70"/>
      <c r="D27" s="71"/>
      <c r="E27" s="71"/>
      <c r="F27" s="71"/>
      <c r="G27" s="71"/>
      <c r="H27" s="71"/>
    </row>
    <row r="28" spans="1:8" ht="20.100000000000001" customHeight="1" x14ac:dyDescent="0.25">
      <c r="A28" s="69"/>
      <c r="B28" s="70"/>
      <c r="C28" s="70"/>
      <c r="D28" s="71"/>
      <c r="E28" s="71"/>
      <c r="F28" s="71"/>
      <c r="G28" s="71"/>
      <c r="H28" s="71"/>
    </row>
    <row r="29" spans="1:8" ht="20.100000000000001" customHeight="1" x14ac:dyDescent="0.25">
      <c r="A29" s="69"/>
      <c r="B29" s="70"/>
      <c r="C29" s="70"/>
      <c r="D29" s="71"/>
      <c r="E29" s="71"/>
      <c r="F29" s="71"/>
      <c r="G29" s="71"/>
      <c r="H29" s="71"/>
    </row>
    <row r="30" spans="1:8" ht="20.100000000000001" customHeight="1" x14ac:dyDescent="0.25">
      <c r="A30" s="69"/>
      <c r="B30" s="70"/>
      <c r="C30" s="70"/>
      <c r="D30" s="71"/>
      <c r="E30" s="71"/>
      <c r="F30" s="71"/>
      <c r="G30" s="71"/>
      <c r="H30" s="71"/>
    </row>
    <row r="31" spans="1:8" ht="20.100000000000001" customHeight="1" x14ac:dyDescent="0.25">
      <c r="A31" s="69"/>
      <c r="B31" s="70"/>
      <c r="C31" s="70"/>
      <c r="D31" s="71"/>
      <c r="E31" s="71"/>
      <c r="F31" s="71"/>
      <c r="G31" s="71"/>
      <c r="H31" s="71"/>
    </row>
    <row r="32" spans="1:8" ht="20.100000000000001" customHeight="1" x14ac:dyDescent="0.25">
      <c r="A32" s="69"/>
      <c r="B32" s="70"/>
      <c r="C32" s="70"/>
      <c r="D32" s="71"/>
      <c r="E32" s="71"/>
      <c r="F32" s="71"/>
      <c r="G32" s="71"/>
      <c r="H32" s="71"/>
    </row>
    <row r="33" spans="1:8" ht="20.100000000000001" customHeight="1" x14ac:dyDescent="0.25">
      <c r="A33" s="69"/>
      <c r="B33" s="70"/>
      <c r="C33" s="70"/>
      <c r="D33" s="71"/>
      <c r="E33" s="71"/>
      <c r="F33" s="71"/>
      <c r="G33" s="71"/>
      <c r="H33" s="71"/>
    </row>
    <row r="34" spans="1:8" ht="15.75" x14ac:dyDescent="0.25">
      <c r="A34" s="103" t="s">
        <v>39</v>
      </c>
      <c r="B34" s="123"/>
      <c r="C34" s="123"/>
      <c r="D34" s="123"/>
      <c r="E34" s="123"/>
      <c r="F34" s="123"/>
      <c r="G34" s="123"/>
      <c r="H34" s="123"/>
    </row>
    <row r="35" spans="1:8" ht="18" x14ac:dyDescent="0.25">
      <c r="A35" s="4"/>
      <c r="B35" s="4"/>
      <c r="C35" s="4"/>
      <c r="D35" s="4"/>
      <c r="E35" s="4"/>
      <c r="F35" s="4"/>
      <c r="G35" s="5"/>
      <c r="H35" s="5"/>
    </row>
    <row r="36" spans="1:8" ht="25.5" x14ac:dyDescent="0.25">
      <c r="A36" s="18" t="s">
        <v>5</v>
      </c>
      <c r="B36" s="17" t="s">
        <v>6</v>
      </c>
      <c r="C36" s="17" t="s">
        <v>9</v>
      </c>
      <c r="D36" s="17" t="s">
        <v>97</v>
      </c>
      <c r="E36" s="18" t="s">
        <v>94</v>
      </c>
      <c r="F36" s="18" t="s">
        <v>99</v>
      </c>
      <c r="G36" s="18" t="s">
        <v>92</v>
      </c>
      <c r="H36" s="18" t="s">
        <v>100</v>
      </c>
    </row>
    <row r="37" spans="1:8" ht="24.95" customHeight="1" x14ac:dyDescent="0.25">
      <c r="A37" s="36"/>
      <c r="B37" s="37"/>
      <c r="C37" s="35" t="s">
        <v>1</v>
      </c>
      <c r="D37" s="65">
        <f>D38+D43</f>
        <v>538074.54999999993</v>
      </c>
      <c r="E37" s="65">
        <f t="shared" ref="E37:H37" si="5">E38+E43</f>
        <v>580000</v>
      </c>
      <c r="F37" s="65">
        <f t="shared" si="5"/>
        <v>1036800</v>
      </c>
      <c r="G37" s="65">
        <f t="shared" si="5"/>
        <v>1036800</v>
      </c>
      <c r="H37" s="65">
        <f t="shared" si="5"/>
        <v>1036800</v>
      </c>
    </row>
    <row r="38" spans="1:8" ht="15.75" customHeight="1" x14ac:dyDescent="0.25">
      <c r="A38" s="11">
        <v>3</v>
      </c>
      <c r="B38" s="11"/>
      <c r="C38" s="11" t="s">
        <v>10</v>
      </c>
      <c r="D38" s="8">
        <v>514798.97</v>
      </c>
      <c r="E38" s="8">
        <v>549900</v>
      </c>
      <c r="F38" s="8">
        <v>1009200</v>
      </c>
      <c r="G38" s="8">
        <v>1009200</v>
      </c>
      <c r="H38" s="8">
        <v>1009200</v>
      </c>
    </row>
    <row r="39" spans="1:8" ht="15.75" customHeight="1" x14ac:dyDescent="0.25">
      <c r="A39" s="11"/>
      <c r="B39" s="15">
        <v>31</v>
      </c>
      <c r="C39" s="15" t="s">
        <v>11</v>
      </c>
      <c r="D39" s="8">
        <v>249364.54</v>
      </c>
      <c r="E39" s="8">
        <v>247350</v>
      </c>
      <c r="F39" s="8">
        <v>622650</v>
      </c>
      <c r="G39" s="8">
        <v>622650</v>
      </c>
      <c r="H39" s="8">
        <v>622650</v>
      </c>
    </row>
    <row r="40" spans="1:8" x14ac:dyDescent="0.25">
      <c r="A40" s="12"/>
      <c r="B40" s="12">
        <v>32</v>
      </c>
      <c r="C40" s="12" t="s">
        <v>21</v>
      </c>
      <c r="D40" s="8">
        <v>264706.74</v>
      </c>
      <c r="E40" s="8">
        <v>301950</v>
      </c>
      <c r="F40" s="8">
        <v>385950</v>
      </c>
      <c r="G40" s="8">
        <v>385950</v>
      </c>
      <c r="H40" s="8">
        <v>385950</v>
      </c>
    </row>
    <row r="41" spans="1:8" x14ac:dyDescent="0.25">
      <c r="A41" s="12"/>
      <c r="B41" s="12">
        <v>34</v>
      </c>
      <c r="C41" s="12" t="s">
        <v>69</v>
      </c>
      <c r="D41" s="8">
        <v>727.69</v>
      </c>
      <c r="E41" s="8">
        <v>600</v>
      </c>
      <c r="F41" s="8">
        <v>600</v>
      </c>
      <c r="G41" s="8">
        <v>600</v>
      </c>
      <c r="H41" s="8">
        <v>600</v>
      </c>
    </row>
    <row r="42" spans="1:8" x14ac:dyDescent="0.25">
      <c r="A42" s="12"/>
      <c r="B42" s="12">
        <v>38</v>
      </c>
      <c r="C42" s="12" t="s">
        <v>80</v>
      </c>
      <c r="D42" s="8"/>
      <c r="E42" s="8"/>
      <c r="F42" s="8"/>
      <c r="G42" s="8"/>
      <c r="H42" s="8"/>
    </row>
    <row r="43" spans="1:8" ht="25.5" customHeight="1" x14ac:dyDescent="0.25">
      <c r="A43" s="14">
        <v>4</v>
      </c>
      <c r="B43" s="14"/>
      <c r="C43" s="22" t="s">
        <v>12</v>
      </c>
      <c r="D43" s="8">
        <f>D44</f>
        <v>23275.58</v>
      </c>
      <c r="E43" s="8">
        <f t="shared" ref="E43:H43" si="6">E44</f>
        <v>30100</v>
      </c>
      <c r="F43" s="8">
        <f t="shared" si="6"/>
        <v>27600</v>
      </c>
      <c r="G43" s="8">
        <f t="shared" si="6"/>
        <v>27600</v>
      </c>
      <c r="H43" s="8">
        <f t="shared" si="6"/>
        <v>27600</v>
      </c>
    </row>
    <row r="44" spans="1:8" ht="25.5" x14ac:dyDescent="0.25">
      <c r="A44" s="15"/>
      <c r="B44" s="15">
        <v>42</v>
      </c>
      <c r="C44" s="23" t="s">
        <v>29</v>
      </c>
      <c r="D44" s="8">
        <v>23275.58</v>
      </c>
      <c r="E44" s="8">
        <v>30100</v>
      </c>
      <c r="F44" s="8">
        <v>27600</v>
      </c>
      <c r="G44" s="8">
        <v>27600</v>
      </c>
      <c r="H44" s="8">
        <v>27600</v>
      </c>
    </row>
  </sheetData>
  <mergeCells count="8">
    <mergeCell ref="G1:H1"/>
    <mergeCell ref="A34:H34"/>
    <mergeCell ref="A5:H5"/>
    <mergeCell ref="A7:H7"/>
    <mergeCell ref="A9:H9"/>
    <mergeCell ref="A11:H11"/>
    <mergeCell ref="A23:H23"/>
    <mergeCell ref="A26:C26"/>
  </mergeCells>
  <pageMargins left="0.31496062992125984" right="0.31496062992125984" top="0.74803149606299213" bottom="0.35433070866141736" header="0.31496062992125984" footer="0.31496062992125984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0"/>
  <sheetViews>
    <sheetView workbookViewId="0">
      <selection activeCell="B39" sqref="B39"/>
    </sheetView>
  </sheetViews>
  <sheetFormatPr defaultRowHeight="15" x14ac:dyDescent="0.25"/>
  <cols>
    <col min="1" max="1" width="42.42578125" customWidth="1"/>
    <col min="2" max="6" width="20.7109375" customWidth="1"/>
  </cols>
  <sheetData>
    <row r="1" spans="1:6" ht="15.75" x14ac:dyDescent="0.25">
      <c r="A1" s="60" t="s">
        <v>103</v>
      </c>
      <c r="B1" s="60"/>
      <c r="C1" s="60"/>
      <c r="D1" s="60"/>
      <c r="E1" s="98" t="s">
        <v>104</v>
      </c>
      <c r="F1" s="99"/>
    </row>
    <row r="2" spans="1:6" ht="15.75" x14ac:dyDescent="0.25">
      <c r="A2" s="60"/>
      <c r="B2" s="60"/>
      <c r="C2" s="60"/>
      <c r="D2" s="60"/>
      <c r="E2" s="60"/>
    </row>
    <row r="4" spans="1:6" ht="42" customHeight="1" x14ac:dyDescent="0.25">
      <c r="A4" s="103" t="s">
        <v>98</v>
      </c>
      <c r="B4" s="103"/>
      <c r="C4" s="103"/>
      <c r="D4" s="103"/>
      <c r="E4" s="103"/>
      <c r="F4" s="103"/>
    </row>
    <row r="5" spans="1:6" ht="18" customHeight="1" x14ac:dyDescent="0.25">
      <c r="A5" s="4"/>
      <c r="B5" s="4"/>
      <c r="C5" s="4"/>
      <c r="D5" s="4"/>
      <c r="E5" s="4"/>
      <c r="F5" s="4"/>
    </row>
    <row r="6" spans="1:6" ht="15.75" customHeight="1" x14ac:dyDescent="0.25">
      <c r="A6" s="103" t="s">
        <v>18</v>
      </c>
      <c r="B6" s="103"/>
      <c r="C6" s="103"/>
      <c r="D6" s="103"/>
      <c r="E6" s="103"/>
      <c r="F6" s="103"/>
    </row>
    <row r="7" spans="1:6" ht="18" x14ac:dyDescent="0.25">
      <c r="B7" s="4"/>
      <c r="C7" s="4"/>
      <c r="D7" s="4"/>
      <c r="E7" s="5"/>
      <c r="F7" s="5"/>
    </row>
    <row r="8" spans="1:6" ht="18" customHeight="1" x14ac:dyDescent="0.25">
      <c r="A8" s="103" t="s">
        <v>4</v>
      </c>
      <c r="B8" s="103"/>
      <c r="C8" s="103"/>
      <c r="D8" s="103"/>
      <c r="E8" s="103"/>
      <c r="F8" s="103"/>
    </row>
    <row r="9" spans="1:6" ht="18" customHeight="1" x14ac:dyDescent="0.25">
      <c r="A9" s="39"/>
      <c r="B9" s="39"/>
      <c r="C9" s="39"/>
      <c r="D9" s="39"/>
      <c r="E9" s="39"/>
      <c r="F9" s="39"/>
    </row>
    <row r="10" spans="1:6" ht="18" x14ac:dyDescent="0.25">
      <c r="A10" s="4"/>
      <c r="B10" s="4"/>
      <c r="C10" s="4"/>
      <c r="D10" s="4"/>
      <c r="E10" s="5"/>
      <c r="F10" s="5"/>
    </row>
    <row r="11" spans="1:6" ht="15.75" customHeight="1" x14ac:dyDescent="0.25">
      <c r="A11" s="103" t="s">
        <v>40</v>
      </c>
      <c r="B11" s="103"/>
      <c r="C11" s="103"/>
      <c r="D11" s="103"/>
      <c r="E11" s="103"/>
      <c r="F11" s="103"/>
    </row>
    <row r="12" spans="1:6" ht="15.75" customHeight="1" x14ac:dyDescent="0.25">
      <c r="A12" s="39"/>
      <c r="B12" s="39"/>
      <c r="C12" s="39"/>
      <c r="D12" s="39"/>
      <c r="E12" s="39"/>
      <c r="F12" s="39"/>
    </row>
    <row r="13" spans="1:6" x14ac:dyDescent="0.25">
      <c r="A13" s="127"/>
      <c r="B13" s="128"/>
      <c r="C13" s="128"/>
      <c r="D13" s="128"/>
      <c r="E13" s="128"/>
      <c r="F13" s="128"/>
    </row>
    <row r="14" spans="1:6" ht="25.5" x14ac:dyDescent="0.25">
      <c r="A14" s="18" t="s">
        <v>42</v>
      </c>
      <c r="B14" s="17" t="s">
        <v>97</v>
      </c>
      <c r="C14" s="18" t="s">
        <v>94</v>
      </c>
      <c r="D14" s="18" t="s">
        <v>99</v>
      </c>
      <c r="E14" s="18" t="s">
        <v>92</v>
      </c>
      <c r="F14" s="18" t="s">
        <v>100</v>
      </c>
    </row>
    <row r="15" spans="1:6" x14ac:dyDescent="0.25">
      <c r="A15" s="38" t="s">
        <v>0</v>
      </c>
      <c r="B15" s="65">
        <f>B16+B18+B21+B23+B25+B26</f>
        <v>577881.03999999992</v>
      </c>
      <c r="C15" s="65">
        <f>C16+C18+C21+C23+C25+C26</f>
        <v>580000</v>
      </c>
      <c r="D15" s="75">
        <f>D16+D18+D21+D23+D25+D26</f>
        <v>1036800</v>
      </c>
      <c r="E15" s="75">
        <f>E16+E18+E21+E23+E25+E26</f>
        <v>1036800</v>
      </c>
      <c r="F15" s="75">
        <f>F16+F18+F21+F23+F25+F26</f>
        <v>1036800</v>
      </c>
    </row>
    <row r="16" spans="1:6" x14ac:dyDescent="0.25">
      <c r="A16" s="22" t="s">
        <v>43</v>
      </c>
      <c r="B16" s="75">
        <f>B17</f>
        <v>524844.49</v>
      </c>
      <c r="C16" s="75">
        <f>C17</f>
        <v>530000</v>
      </c>
      <c r="D16" s="75">
        <f>D17</f>
        <v>991300</v>
      </c>
      <c r="E16" s="75">
        <f>E17</f>
        <v>991300</v>
      </c>
      <c r="F16" s="75">
        <f>F17</f>
        <v>991300</v>
      </c>
    </row>
    <row r="17" spans="1:6" x14ac:dyDescent="0.25">
      <c r="A17" s="13" t="s">
        <v>44</v>
      </c>
      <c r="B17" s="9">
        <v>524844.49</v>
      </c>
      <c r="C17" s="9">
        <v>530000</v>
      </c>
      <c r="D17" s="9">
        <v>991300</v>
      </c>
      <c r="E17" s="9">
        <v>991300</v>
      </c>
      <c r="F17" s="9">
        <v>991300</v>
      </c>
    </row>
    <row r="18" spans="1:6" x14ac:dyDescent="0.25">
      <c r="A18" s="74" t="s">
        <v>70</v>
      </c>
      <c r="B18" s="76">
        <f>B19+B20</f>
        <v>52315.72</v>
      </c>
      <c r="C18" s="76">
        <f>C19+C20</f>
        <v>50000</v>
      </c>
      <c r="D18" s="76">
        <f>D19+D20</f>
        <v>45500</v>
      </c>
      <c r="E18" s="76">
        <f>E19+E20</f>
        <v>45500</v>
      </c>
      <c r="F18" s="76">
        <f>F19+F20</f>
        <v>45500</v>
      </c>
    </row>
    <row r="19" spans="1:6" x14ac:dyDescent="0.25">
      <c r="A19" s="13" t="s">
        <v>111</v>
      </c>
      <c r="B19" s="9">
        <v>52315.72</v>
      </c>
      <c r="C19" s="9">
        <v>50000</v>
      </c>
      <c r="D19" s="9">
        <v>45500</v>
      </c>
      <c r="E19" s="9">
        <v>45500</v>
      </c>
      <c r="F19" s="9">
        <v>45500</v>
      </c>
    </row>
    <row r="20" spans="1:6" x14ac:dyDescent="0.25">
      <c r="A20" s="13" t="s">
        <v>101</v>
      </c>
      <c r="B20" s="9"/>
      <c r="C20" s="9"/>
      <c r="D20" s="9"/>
      <c r="E20" s="9"/>
      <c r="F20" s="9"/>
    </row>
    <row r="21" spans="1:6" x14ac:dyDescent="0.25">
      <c r="A21" s="74" t="s">
        <v>71</v>
      </c>
      <c r="B21" s="76">
        <f>B22</f>
        <v>0</v>
      </c>
      <c r="C21" s="76">
        <f>C22</f>
        <v>0</v>
      </c>
      <c r="D21" s="76">
        <f>D22</f>
        <v>0</v>
      </c>
      <c r="E21" s="76">
        <f t="shared" ref="E21:F21" si="0">E22</f>
        <v>0</v>
      </c>
      <c r="F21" s="76">
        <f t="shared" si="0"/>
        <v>0</v>
      </c>
    </row>
    <row r="22" spans="1:6" x14ac:dyDescent="0.25">
      <c r="A22" s="77" t="s">
        <v>88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</row>
    <row r="23" spans="1:6" x14ac:dyDescent="0.25">
      <c r="A23" s="74" t="s">
        <v>72</v>
      </c>
      <c r="B23" s="76">
        <f>B24</f>
        <v>720.83</v>
      </c>
      <c r="C23" s="76">
        <f>C24</f>
        <v>0</v>
      </c>
      <c r="D23" s="76">
        <f>D24</f>
        <v>0</v>
      </c>
      <c r="E23" s="76">
        <f>E24</f>
        <v>0</v>
      </c>
      <c r="F23" s="76">
        <f>F24</f>
        <v>0</v>
      </c>
    </row>
    <row r="24" spans="1:6" x14ac:dyDescent="0.25">
      <c r="A24" s="13" t="s">
        <v>87</v>
      </c>
      <c r="B24" s="9">
        <v>720.83</v>
      </c>
      <c r="C24" s="9"/>
      <c r="D24" s="9"/>
      <c r="E24" s="9"/>
      <c r="F24" s="9"/>
    </row>
    <row r="25" spans="1:6" x14ac:dyDescent="0.25">
      <c r="A25" s="74" t="s">
        <v>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</row>
    <row r="26" spans="1:6" x14ac:dyDescent="0.25">
      <c r="A26" s="74" t="s">
        <v>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</row>
    <row r="27" spans="1:6" x14ac:dyDescent="0.25">
      <c r="A27" s="79"/>
      <c r="B27" s="80"/>
      <c r="C27" s="80"/>
      <c r="D27" s="80"/>
      <c r="E27" s="80"/>
      <c r="F27" s="80"/>
    </row>
    <row r="28" spans="1:6" x14ac:dyDescent="0.25">
      <c r="A28" s="79"/>
      <c r="B28" s="80"/>
      <c r="C28" s="80"/>
      <c r="D28" s="80"/>
      <c r="E28" s="80"/>
      <c r="F28" s="80"/>
    </row>
    <row r="29" spans="1:6" x14ac:dyDescent="0.25">
      <c r="A29" s="79"/>
      <c r="B29" s="80"/>
      <c r="C29" s="80"/>
      <c r="D29" s="80"/>
      <c r="E29" s="80"/>
      <c r="F29" s="80"/>
    </row>
    <row r="30" spans="1:6" x14ac:dyDescent="0.25">
      <c r="A30" s="79"/>
      <c r="B30" s="80"/>
      <c r="C30" s="80"/>
      <c r="D30" s="80"/>
      <c r="E30" s="80"/>
      <c r="F30" s="80"/>
    </row>
    <row r="36" spans="1:6" ht="15.75" customHeight="1" x14ac:dyDescent="0.25">
      <c r="A36" s="103" t="s">
        <v>41</v>
      </c>
      <c r="B36" s="103"/>
      <c r="C36" s="103"/>
      <c r="D36" s="103"/>
      <c r="E36" s="103"/>
      <c r="F36" s="103"/>
    </row>
    <row r="37" spans="1:6" ht="18" x14ac:dyDescent="0.25">
      <c r="A37" s="4"/>
      <c r="B37" s="4"/>
      <c r="C37" s="4"/>
      <c r="D37" s="4"/>
      <c r="E37" s="5"/>
      <c r="F37" s="5"/>
    </row>
    <row r="38" spans="1:6" ht="25.5" x14ac:dyDescent="0.25">
      <c r="A38" s="18" t="s">
        <v>42</v>
      </c>
      <c r="B38" s="17" t="s">
        <v>97</v>
      </c>
      <c r="C38" s="18" t="s">
        <v>94</v>
      </c>
      <c r="D38" s="18" t="s">
        <v>99</v>
      </c>
      <c r="E38" s="18" t="s">
        <v>92</v>
      </c>
      <c r="F38" s="18" t="s">
        <v>100</v>
      </c>
    </row>
    <row r="39" spans="1:6" x14ac:dyDescent="0.25">
      <c r="A39" s="38" t="s">
        <v>1</v>
      </c>
      <c r="B39" s="65">
        <f>B40+B42+B45+B47+B49+B50</f>
        <v>538074.55000000005</v>
      </c>
      <c r="C39" s="65">
        <f>C40+C42+C45+C47+C49+C50</f>
        <v>580000</v>
      </c>
      <c r="D39" s="75">
        <f>D40+D42+D45+D47+D49+D50</f>
        <v>1036800</v>
      </c>
      <c r="E39" s="75">
        <f>E40+E42+E45+E47+E49+E50</f>
        <v>1036800</v>
      </c>
      <c r="F39" s="75">
        <f>F40+F42+F45+F47+F49+F50</f>
        <v>1036800</v>
      </c>
    </row>
    <row r="40" spans="1:6" ht="15.75" customHeight="1" x14ac:dyDescent="0.25">
      <c r="A40" s="22" t="s">
        <v>43</v>
      </c>
      <c r="B40" s="75">
        <f>B41</f>
        <v>524844.49</v>
      </c>
      <c r="C40" s="75">
        <f>C41</f>
        <v>530000</v>
      </c>
      <c r="D40" s="75">
        <f>D41</f>
        <v>991300</v>
      </c>
      <c r="E40" s="75">
        <f>E41</f>
        <v>991300</v>
      </c>
      <c r="F40" s="75">
        <f>F41</f>
        <v>991300</v>
      </c>
    </row>
    <row r="41" spans="1:6" x14ac:dyDescent="0.25">
      <c r="A41" s="13" t="s">
        <v>44</v>
      </c>
      <c r="B41" s="9">
        <v>524844.49</v>
      </c>
      <c r="C41" s="9">
        <v>530000</v>
      </c>
      <c r="D41" s="9">
        <v>991300</v>
      </c>
      <c r="E41" s="9">
        <v>991300</v>
      </c>
      <c r="F41" s="9">
        <v>991300</v>
      </c>
    </row>
    <row r="42" spans="1:6" x14ac:dyDescent="0.25">
      <c r="A42" s="74" t="s">
        <v>70</v>
      </c>
      <c r="B42" s="76">
        <f>B43+B44</f>
        <v>13230.06</v>
      </c>
      <c r="C42" s="76">
        <f>C43+C44</f>
        <v>50000</v>
      </c>
      <c r="D42" s="76">
        <f>D43+D44</f>
        <v>45500</v>
      </c>
      <c r="E42" s="76">
        <f>E43+E44</f>
        <v>45500</v>
      </c>
      <c r="F42" s="76">
        <f>F43+F44</f>
        <v>45500</v>
      </c>
    </row>
    <row r="43" spans="1:6" x14ac:dyDescent="0.25">
      <c r="A43" s="13" t="s">
        <v>111</v>
      </c>
      <c r="B43" s="9">
        <v>13230.06</v>
      </c>
      <c r="C43" s="9">
        <v>50000</v>
      </c>
      <c r="D43" s="9">
        <v>45500</v>
      </c>
      <c r="E43" s="9">
        <v>45500</v>
      </c>
      <c r="F43" s="9">
        <v>45500</v>
      </c>
    </row>
    <row r="44" spans="1:6" x14ac:dyDescent="0.25">
      <c r="A44" s="13" t="s">
        <v>101</v>
      </c>
      <c r="B44" s="9"/>
      <c r="C44" s="9"/>
      <c r="D44" s="9"/>
      <c r="E44" s="9"/>
      <c r="F44" s="9"/>
    </row>
    <row r="45" spans="1:6" x14ac:dyDescent="0.25">
      <c r="A45" s="74" t="s">
        <v>71</v>
      </c>
      <c r="B45" s="76">
        <f>B46</f>
        <v>0</v>
      </c>
      <c r="C45" s="76">
        <f>C46</f>
        <v>0</v>
      </c>
      <c r="D45" s="76">
        <f>D46</f>
        <v>0</v>
      </c>
      <c r="E45" s="76">
        <f t="shared" ref="E45:F45" si="1">E46</f>
        <v>0</v>
      </c>
      <c r="F45" s="76">
        <f t="shared" si="1"/>
        <v>0</v>
      </c>
    </row>
    <row r="46" spans="1:6" x14ac:dyDescent="0.25">
      <c r="A46" s="77" t="s">
        <v>88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</row>
    <row r="47" spans="1:6" x14ac:dyDescent="0.25">
      <c r="A47" s="73" t="s">
        <v>72</v>
      </c>
      <c r="B47" s="76">
        <f>B48</f>
        <v>0</v>
      </c>
      <c r="C47" s="76">
        <f>C48</f>
        <v>0</v>
      </c>
      <c r="D47" s="76">
        <f>D48</f>
        <v>0</v>
      </c>
      <c r="E47" s="76">
        <f>E48</f>
        <v>0</v>
      </c>
      <c r="F47" s="76">
        <f>F48</f>
        <v>0</v>
      </c>
    </row>
    <row r="48" spans="1:6" x14ac:dyDescent="0.25">
      <c r="A48" s="13" t="s">
        <v>75</v>
      </c>
      <c r="B48" s="9"/>
      <c r="C48" s="9"/>
      <c r="D48" s="9"/>
      <c r="E48" s="9"/>
      <c r="F48" s="9"/>
    </row>
    <row r="49" spans="1:6" x14ac:dyDescent="0.25">
      <c r="A49" s="74" t="s">
        <v>73</v>
      </c>
      <c r="B49" s="76">
        <v>0</v>
      </c>
      <c r="C49" s="76">
        <v>0</v>
      </c>
      <c r="D49" s="76">
        <v>0</v>
      </c>
      <c r="E49" s="76">
        <v>0</v>
      </c>
      <c r="F49" s="76">
        <v>0</v>
      </c>
    </row>
    <row r="50" spans="1:6" x14ac:dyDescent="0.25">
      <c r="A50" s="74" t="s">
        <v>74</v>
      </c>
      <c r="B50" s="76">
        <v>0</v>
      </c>
      <c r="C50" s="76">
        <v>0</v>
      </c>
      <c r="D50" s="76">
        <v>0</v>
      </c>
      <c r="E50" s="76">
        <v>0</v>
      </c>
      <c r="F50" s="76">
        <v>0</v>
      </c>
    </row>
  </sheetData>
  <mergeCells count="7">
    <mergeCell ref="A36:F36"/>
    <mergeCell ref="A13:F13"/>
    <mergeCell ref="E1:F1"/>
    <mergeCell ref="A4:F4"/>
    <mergeCell ref="A6:F6"/>
    <mergeCell ref="A8:F8"/>
    <mergeCell ref="A11:F11"/>
  </mergeCells>
  <pageMargins left="0.51181102362204722" right="0.51181102362204722" top="0.74803149606299213" bottom="0.74803149606299213" header="0.31496062992125984" footer="0.31496062992125984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>
      <selection activeCell="B18" sqref="B18"/>
    </sheetView>
  </sheetViews>
  <sheetFormatPr defaultRowHeight="15" x14ac:dyDescent="0.25"/>
  <cols>
    <col min="1" max="1" width="37.7109375" customWidth="1"/>
    <col min="2" max="6" width="18.7109375" customWidth="1"/>
  </cols>
  <sheetData>
    <row r="1" spans="1:6" ht="15.75" x14ac:dyDescent="0.25">
      <c r="A1" s="60" t="s">
        <v>103</v>
      </c>
      <c r="B1" s="60"/>
      <c r="C1" s="60"/>
      <c r="D1" s="60"/>
      <c r="E1" s="98" t="s">
        <v>104</v>
      </c>
      <c r="F1" s="99"/>
    </row>
    <row r="2" spans="1:6" ht="15.75" x14ac:dyDescent="0.25">
      <c r="A2" s="60"/>
      <c r="B2" s="60"/>
      <c r="C2" s="60"/>
      <c r="D2" s="60"/>
      <c r="E2" s="60"/>
    </row>
    <row r="3" spans="1:6" ht="15.75" x14ac:dyDescent="0.25">
      <c r="A3" s="60"/>
      <c r="B3" s="60"/>
      <c r="C3" s="60"/>
      <c r="D3" s="60"/>
      <c r="E3" s="60"/>
    </row>
    <row r="4" spans="1:6" ht="15.75" x14ac:dyDescent="0.25">
      <c r="A4" s="60"/>
      <c r="B4" s="60"/>
      <c r="C4" s="60"/>
      <c r="D4" s="60"/>
      <c r="E4" s="60"/>
    </row>
    <row r="6" spans="1:6" ht="42" customHeight="1" x14ac:dyDescent="0.25">
      <c r="A6" s="103" t="s">
        <v>98</v>
      </c>
      <c r="B6" s="103"/>
      <c r="C6" s="103"/>
      <c r="D6" s="103"/>
      <c r="E6" s="103"/>
      <c r="F6" s="103"/>
    </row>
    <row r="7" spans="1:6" ht="18" customHeight="1" x14ac:dyDescent="0.25">
      <c r="A7" s="4"/>
      <c r="B7" s="4"/>
      <c r="C7" s="4"/>
      <c r="D7" s="4"/>
      <c r="E7" s="4"/>
      <c r="F7" s="4"/>
    </row>
    <row r="8" spans="1:6" ht="15.75" x14ac:dyDescent="0.25">
      <c r="A8" s="103" t="s">
        <v>18</v>
      </c>
      <c r="B8" s="103"/>
      <c r="C8" s="103"/>
      <c r="D8" s="103"/>
      <c r="E8" s="104"/>
      <c r="F8" s="104"/>
    </row>
    <row r="9" spans="1:6" ht="18" x14ac:dyDescent="0.25">
      <c r="A9" s="4"/>
      <c r="B9" s="4"/>
      <c r="C9" s="4"/>
      <c r="D9" s="4"/>
      <c r="E9" s="5"/>
      <c r="F9" s="5"/>
    </row>
    <row r="10" spans="1:6" ht="18" customHeight="1" x14ac:dyDescent="0.25">
      <c r="A10" s="103" t="s">
        <v>4</v>
      </c>
      <c r="B10" s="105"/>
      <c r="C10" s="105"/>
      <c r="D10" s="105"/>
      <c r="E10" s="105"/>
      <c r="F10" s="105"/>
    </row>
    <row r="11" spans="1:6" ht="18" x14ac:dyDescent="0.25">
      <c r="A11" s="4"/>
      <c r="B11" s="4"/>
      <c r="C11" s="4"/>
      <c r="D11" s="4"/>
      <c r="E11" s="5"/>
      <c r="F11" s="5"/>
    </row>
    <row r="12" spans="1:6" ht="15.75" x14ac:dyDescent="0.25">
      <c r="A12" s="103" t="s">
        <v>13</v>
      </c>
      <c r="B12" s="123"/>
      <c r="C12" s="123"/>
      <c r="D12" s="123"/>
      <c r="E12" s="123"/>
      <c r="F12" s="123"/>
    </row>
    <row r="13" spans="1:6" ht="18" x14ac:dyDescent="0.25">
      <c r="A13" s="4"/>
      <c r="B13" s="4"/>
      <c r="C13" s="4"/>
      <c r="D13" s="4"/>
      <c r="E13" s="5"/>
      <c r="F13" s="5"/>
    </row>
    <row r="14" spans="1:6" ht="25.5" x14ac:dyDescent="0.25">
      <c r="A14" s="18" t="s">
        <v>42</v>
      </c>
      <c r="B14" s="17" t="s">
        <v>97</v>
      </c>
      <c r="C14" s="18" t="s">
        <v>94</v>
      </c>
      <c r="D14" s="18" t="s">
        <v>99</v>
      </c>
      <c r="E14" s="18" t="s">
        <v>92</v>
      </c>
      <c r="F14" s="18" t="s">
        <v>100</v>
      </c>
    </row>
    <row r="15" spans="1:6" ht="15.75" customHeight="1" x14ac:dyDescent="0.25">
      <c r="A15" s="11" t="s">
        <v>14</v>
      </c>
      <c r="B15" s="8">
        <f>B16</f>
        <v>538074.55000000005</v>
      </c>
      <c r="C15" s="8">
        <f t="shared" ref="C15:E15" si="0">C16</f>
        <v>580000</v>
      </c>
      <c r="D15" s="8">
        <f t="shared" si="0"/>
        <v>1036800</v>
      </c>
      <c r="E15" s="8">
        <f t="shared" si="0"/>
        <v>1036800</v>
      </c>
      <c r="F15" s="8">
        <v>1036800</v>
      </c>
    </row>
    <row r="16" spans="1:6" ht="15.75" customHeight="1" x14ac:dyDescent="0.25">
      <c r="A16" s="11" t="s">
        <v>105</v>
      </c>
      <c r="B16" s="8">
        <v>538074.55000000005</v>
      </c>
      <c r="C16" s="8">
        <v>580000</v>
      </c>
      <c r="D16" s="8">
        <v>1036800</v>
      </c>
      <c r="E16" s="8">
        <v>1036800</v>
      </c>
      <c r="F16" s="8">
        <v>1036800</v>
      </c>
    </row>
    <row r="17" spans="1:6" ht="25.5" x14ac:dyDescent="0.25">
      <c r="A17" s="16" t="s">
        <v>107</v>
      </c>
      <c r="B17" s="8">
        <v>537074.55000000005</v>
      </c>
      <c r="C17" s="9">
        <v>580000</v>
      </c>
      <c r="D17" s="9">
        <v>1036800</v>
      </c>
      <c r="E17" s="9">
        <v>1036800</v>
      </c>
      <c r="F17" s="9">
        <v>1036800</v>
      </c>
    </row>
  </sheetData>
  <mergeCells count="5">
    <mergeCell ref="A6:F6"/>
    <mergeCell ref="A8:F8"/>
    <mergeCell ref="A10:F10"/>
    <mergeCell ref="A12:F12"/>
    <mergeCell ref="E1:F1"/>
  </mergeCells>
  <pageMargins left="0.31496062992125984" right="0.31496062992125984" top="0.74803149606299213" bottom="0.35433070866141736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workbookViewId="0"/>
  </sheetViews>
  <sheetFormatPr defaultRowHeight="15" x14ac:dyDescent="0.25"/>
  <cols>
    <col min="1" max="1" width="7.42578125" bestFit="1" customWidth="1"/>
    <col min="2" max="2" width="8.42578125" bestFit="1" customWidth="1"/>
    <col min="3" max="3" width="24.5703125" customWidth="1"/>
    <col min="4" max="8" width="17.7109375" customWidth="1"/>
  </cols>
  <sheetData>
    <row r="1" spans="1:8" ht="15.75" x14ac:dyDescent="0.25">
      <c r="A1" s="60" t="s">
        <v>103</v>
      </c>
      <c r="B1" s="60"/>
      <c r="C1" s="60"/>
      <c r="D1" s="60"/>
      <c r="E1" s="60"/>
      <c r="G1" s="98" t="s">
        <v>104</v>
      </c>
      <c r="H1" s="99"/>
    </row>
    <row r="3" spans="1:8" ht="42" customHeight="1" x14ac:dyDescent="0.25">
      <c r="A3" s="103" t="s">
        <v>98</v>
      </c>
      <c r="B3" s="103"/>
      <c r="C3" s="103"/>
      <c r="D3" s="103"/>
      <c r="E3" s="103"/>
      <c r="F3" s="103"/>
      <c r="G3" s="103"/>
      <c r="H3" s="103"/>
    </row>
    <row r="4" spans="1:8" ht="18" customHeight="1" x14ac:dyDescent="0.25">
      <c r="A4" s="4"/>
      <c r="B4" s="4"/>
      <c r="C4" s="4"/>
      <c r="D4" s="4"/>
      <c r="E4" s="4"/>
      <c r="F4" s="4"/>
      <c r="G4" s="4"/>
      <c r="H4" s="4"/>
    </row>
    <row r="5" spans="1:8" ht="15.75" customHeight="1" x14ac:dyDescent="0.25">
      <c r="A5" s="103" t="s">
        <v>18</v>
      </c>
      <c r="B5" s="103"/>
      <c r="C5" s="103"/>
      <c r="D5" s="103"/>
      <c r="E5" s="103"/>
      <c r="F5" s="103"/>
      <c r="G5" s="103"/>
      <c r="H5" s="10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8" customHeight="1" x14ac:dyDescent="0.25">
      <c r="A7" s="103" t="s">
        <v>47</v>
      </c>
      <c r="B7" s="103"/>
      <c r="C7" s="103"/>
      <c r="D7" s="103"/>
      <c r="E7" s="103"/>
      <c r="F7" s="103"/>
      <c r="G7" s="103"/>
      <c r="H7" s="103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8" t="s">
        <v>5</v>
      </c>
      <c r="B9" s="17" t="s">
        <v>6</v>
      </c>
      <c r="C9" s="17" t="s">
        <v>30</v>
      </c>
      <c r="D9" s="17" t="s">
        <v>97</v>
      </c>
      <c r="E9" s="18" t="s">
        <v>94</v>
      </c>
      <c r="F9" s="18" t="s">
        <v>99</v>
      </c>
      <c r="G9" s="18" t="s">
        <v>92</v>
      </c>
      <c r="H9" s="18" t="s">
        <v>100</v>
      </c>
    </row>
    <row r="10" spans="1:8" ht="25.5" customHeight="1" x14ac:dyDescent="0.25">
      <c r="A10" s="36"/>
      <c r="B10" s="37"/>
      <c r="C10" s="83" t="s">
        <v>49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</row>
    <row r="11" spans="1:8" ht="25.5" customHeight="1" x14ac:dyDescent="0.25">
      <c r="A11" s="11">
        <v>8</v>
      </c>
      <c r="B11" s="11"/>
      <c r="C11" s="84" t="s">
        <v>15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1:8" ht="25.5" customHeight="1" x14ac:dyDescent="0.25">
      <c r="A12" s="11"/>
      <c r="B12" s="15">
        <v>84</v>
      </c>
      <c r="C12" s="85" t="s">
        <v>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1:8" ht="25.5" customHeight="1" x14ac:dyDescent="0.25">
      <c r="A13" s="11"/>
      <c r="B13" s="15"/>
      <c r="C13" s="86"/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ht="25.5" customHeight="1" x14ac:dyDescent="0.25">
      <c r="A14" s="11"/>
      <c r="B14" s="15"/>
      <c r="C14" s="83" t="s">
        <v>52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8" ht="25.5" customHeight="1" x14ac:dyDescent="0.25">
      <c r="A15" s="14">
        <v>5</v>
      </c>
      <c r="B15" s="14"/>
      <c r="C15" s="87" t="s">
        <v>16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ht="25.5" customHeight="1" x14ac:dyDescent="0.25">
      <c r="A16" s="15"/>
      <c r="B16" s="15">
        <v>54</v>
      </c>
      <c r="C16" s="82" t="s">
        <v>23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4:4" x14ac:dyDescent="0.25">
      <c r="D17" s="81"/>
    </row>
  </sheetData>
  <mergeCells count="4">
    <mergeCell ref="A3:H3"/>
    <mergeCell ref="A5:H5"/>
    <mergeCell ref="A7:H7"/>
    <mergeCell ref="G1:H1"/>
  </mergeCells>
  <pageMargins left="0.5118110236220472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RowHeight="15" x14ac:dyDescent="0.25"/>
  <cols>
    <col min="1" max="1" width="24" customWidth="1"/>
    <col min="2" max="6" width="20.7109375" customWidth="1"/>
  </cols>
  <sheetData>
    <row r="1" spans="1:6" ht="15.75" x14ac:dyDescent="0.25">
      <c r="A1" s="60" t="s">
        <v>103</v>
      </c>
      <c r="B1" s="60"/>
      <c r="C1" s="60"/>
      <c r="D1" s="60"/>
      <c r="E1" s="98" t="s">
        <v>106</v>
      </c>
      <c r="F1" s="99"/>
    </row>
    <row r="3" spans="1:6" ht="42" customHeight="1" x14ac:dyDescent="0.25">
      <c r="A3" s="103" t="s">
        <v>98</v>
      </c>
      <c r="B3" s="103"/>
      <c r="C3" s="103"/>
      <c r="D3" s="103"/>
      <c r="E3" s="103"/>
      <c r="F3" s="103"/>
    </row>
    <row r="4" spans="1:6" ht="18" customHeight="1" x14ac:dyDescent="0.25">
      <c r="A4" s="4"/>
      <c r="B4" s="4"/>
      <c r="C4" s="4"/>
      <c r="D4" s="4"/>
      <c r="E4" s="4"/>
      <c r="F4" s="4"/>
    </row>
    <row r="5" spans="1:6" ht="15.75" customHeight="1" x14ac:dyDescent="0.25">
      <c r="A5" s="103" t="s">
        <v>18</v>
      </c>
      <c r="B5" s="103"/>
      <c r="C5" s="103"/>
      <c r="D5" s="103"/>
      <c r="E5" s="103"/>
      <c r="F5" s="103"/>
    </row>
    <row r="6" spans="1:6" ht="18" x14ac:dyDescent="0.25">
      <c r="A6" s="4"/>
      <c r="B6" s="4"/>
      <c r="C6" s="4"/>
      <c r="D6" s="4"/>
      <c r="E6" s="5"/>
      <c r="F6" s="5"/>
    </row>
    <row r="7" spans="1:6" ht="18" customHeight="1" x14ac:dyDescent="0.25">
      <c r="A7" s="103" t="s">
        <v>48</v>
      </c>
      <c r="B7" s="103"/>
      <c r="C7" s="103"/>
      <c r="D7" s="103"/>
      <c r="E7" s="103"/>
      <c r="F7" s="10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42</v>
      </c>
      <c r="B9" s="17" t="s">
        <v>97</v>
      </c>
      <c r="C9" s="18" t="s">
        <v>94</v>
      </c>
      <c r="D9" s="18" t="s">
        <v>99</v>
      </c>
      <c r="E9" s="18" t="s">
        <v>92</v>
      </c>
      <c r="F9" s="18" t="s">
        <v>100</v>
      </c>
    </row>
    <row r="10" spans="1:6" x14ac:dyDescent="0.25">
      <c r="A10" s="11" t="s">
        <v>49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ht="25.5" x14ac:dyDescent="0.25">
      <c r="A11" s="11" t="s">
        <v>50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ht="25.5" x14ac:dyDescent="0.25">
      <c r="A12" s="16" t="s">
        <v>51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 s="16"/>
      <c r="B13" s="8"/>
      <c r="C13" s="8"/>
      <c r="D13" s="8"/>
      <c r="E13" s="8"/>
      <c r="F13" s="8"/>
    </row>
    <row r="14" spans="1:6" x14ac:dyDescent="0.25">
      <c r="A14" s="11" t="s">
        <v>52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 s="22" t="s">
        <v>43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13" t="s">
        <v>44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x14ac:dyDescent="0.25">
      <c r="A17" s="22" t="s">
        <v>45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 s="13" t="s">
        <v>46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</sheetData>
  <mergeCells count="4">
    <mergeCell ref="A3:F3"/>
    <mergeCell ref="A5:F5"/>
    <mergeCell ref="A7:F7"/>
    <mergeCell ref="E1:F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workbookViewId="0">
      <selection activeCell="A17" sqref="A17:XFD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8.85546875" customWidth="1"/>
    <col min="5" max="9" width="18.7109375" customWidth="1"/>
  </cols>
  <sheetData>
    <row r="1" spans="1:9" ht="15.75" x14ac:dyDescent="0.25">
      <c r="A1" s="60" t="s">
        <v>103</v>
      </c>
      <c r="B1" s="60"/>
      <c r="C1" s="60"/>
      <c r="D1" s="60"/>
      <c r="E1" s="60"/>
      <c r="H1" s="98" t="s">
        <v>104</v>
      </c>
      <c r="I1" s="99"/>
    </row>
    <row r="2" spans="1:9" ht="15.75" x14ac:dyDescent="0.25">
      <c r="A2" s="60"/>
      <c r="B2" s="60"/>
      <c r="C2" s="60"/>
      <c r="D2" s="60"/>
      <c r="E2" s="60"/>
    </row>
    <row r="3" spans="1:9" ht="42" customHeight="1" x14ac:dyDescent="0.25">
      <c r="A3" s="103" t="s">
        <v>98</v>
      </c>
      <c r="B3" s="103"/>
      <c r="C3" s="103"/>
      <c r="D3" s="103"/>
      <c r="E3" s="103"/>
      <c r="F3" s="103"/>
      <c r="G3" s="103"/>
      <c r="H3" s="103"/>
      <c r="I3" s="103"/>
    </row>
    <row r="4" spans="1:9" ht="15" customHeight="1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03" t="s">
        <v>17</v>
      </c>
      <c r="B5" s="105"/>
      <c r="C5" s="105"/>
      <c r="D5" s="105"/>
      <c r="E5" s="105"/>
      <c r="F5" s="105"/>
      <c r="G5" s="105"/>
      <c r="H5" s="105"/>
      <c r="I5" s="105"/>
    </row>
    <row r="6" spans="1:9" ht="9.9499999999999993" customHeight="1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30" customHeight="1" x14ac:dyDescent="0.25">
      <c r="A7" s="146" t="s">
        <v>19</v>
      </c>
      <c r="B7" s="147"/>
      <c r="C7" s="148"/>
      <c r="D7" s="17" t="s">
        <v>20</v>
      </c>
      <c r="E7" s="17" t="s">
        <v>97</v>
      </c>
      <c r="F7" s="18" t="s">
        <v>94</v>
      </c>
      <c r="G7" s="18" t="s">
        <v>99</v>
      </c>
      <c r="H7" s="18" t="s">
        <v>92</v>
      </c>
      <c r="I7" s="18" t="s">
        <v>100</v>
      </c>
    </row>
    <row r="8" spans="1:9" ht="15" customHeight="1" x14ac:dyDescent="0.25">
      <c r="A8" s="141" t="s">
        <v>76</v>
      </c>
      <c r="B8" s="142"/>
      <c r="C8" s="143"/>
      <c r="D8" s="149" t="s">
        <v>77</v>
      </c>
      <c r="E8" s="150"/>
      <c r="F8" s="150"/>
      <c r="G8" s="150"/>
      <c r="H8" s="150"/>
      <c r="I8" s="151"/>
    </row>
    <row r="9" spans="1:9" ht="15" customHeight="1" x14ac:dyDescent="0.25">
      <c r="A9" s="141" t="s">
        <v>108</v>
      </c>
      <c r="B9" s="144"/>
      <c r="C9" s="145"/>
      <c r="D9" s="149" t="s">
        <v>109</v>
      </c>
      <c r="E9" s="150"/>
      <c r="F9" s="150"/>
      <c r="G9" s="150"/>
      <c r="H9" s="150"/>
      <c r="I9" s="151"/>
    </row>
    <row r="10" spans="1:9" ht="24.95" customHeight="1" x14ac:dyDescent="0.25">
      <c r="A10" s="132"/>
      <c r="B10" s="133"/>
      <c r="C10" s="134"/>
      <c r="D10" s="93" t="s">
        <v>110</v>
      </c>
      <c r="E10" s="157">
        <f>E11+E17+E22+E25+E29+E34+E37+E40+E43</f>
        <v>538074.57999999996</v>
      </c>
      <c r="F10" s="157">
        <f>F11+F17+F22+F25+F29+F34+F37+F40+F43</f>
        <v>580000</v>
      </c>
      <c r="G10" s="97">
        <f>G11+G17+G22+G25+G29+G34+G37+G40+G43</f>
        <v>1036800</v>
      </c>
      <c r="H10" s="97">
        <f>H11+H17+H22+H25+H29+H34+H37+H40+H43</f>
        <v>1036800</v>
      </c>
      <c r="I10" s="97">
        <f>I11+I17+I22+I25+I29+I34+I37+I40+I43</f>
        <v>1036800</v>
      </c>
    </row>
    <row r="11" spans="1:9" ht="15" customHeight="1" x14ac:dyDescent="0.25">
      <c r="A11" s="138" t="s">
        <v>78</v>
      </c>
      <c r="B11" s="139"/>
      <c r="C11" s="140"/>
      <c r="D11" s="89" t="s">
        <v>79</v>
      </c>
      <c r="E11" s="90">
        <f>E12</f>
        <v>507169</v>
      </c>
      <c r="F11" s="90">
        <f>F12</f>
        <v>511400</v>
      </c>
      <c r="G11" s="91">
        <f>G12</f>
        <v>976700</v>
      </c>
      <c r="H11" s="91">
        <f t="shared" ref="H11:I11" si="0">H12</f>
        <v>976700</v>
      </c>
      <c r="I11" s="91">
        <f t="shared" si="0"/>
        <v>976700</v>
      </c>
    </row>
    <row r="12" spans="1:9" ht="15" customHeight="1" x14ac:dyDescent="0.25">
      <c r="A12" s="135">
        <v>3</v>
      </c>
      <c r="B12" s="136"/>
      <c r="C12" s="137"/>
      <c r="D12" s="25" t="s">
        <v>10</v>
      </c>
      <c r="E12" s="8">
        <v>507169</v>
      </c>
      <c r="F12" s="8">
        <v>511400</v>
      </c>
      <c r="G12" s="9">
        <v>976700</v>
      </c>
      <c r="H12" s="9">
        <v>976700</v>
      </c>
      <c r="I12" s="9">
        <v>976700</v>
      </c>
    </row>
    <row r="13" spans="1:9" x14ac:dyDescent="0.25">
      <c r="A13" s="129">
        <v>31</v>
      </c>
      <c r="B13" s="130"/>
      <c r="C13" s="131"/>
      <c r="D13" s="25" t="s">
        <v>11</v>
      </c>
      <c r="E13" s="8">
        <v>249364.54</v>
      </c>
      <c r="F13" s="8">
        <v>247350</v>
      </c>
      <c r="G13" s="9">
        <v>622650</v>
      </c>
      <c r="H13" s="9">
        <v>622650</v>
      </c>
      <c r="I13" s="9">
        <v>622650</v>
      </c>
    </row>
    <row r="14" spans="1:9" x14ac:dyDescent="0.25">
      <c r="A14" s="129">
        <v>32</v>
      </c>
      <c r="B14" s="130"/>
      <c r="C14" s="131"/>
      <c r="D14" s="25" t="s">
        <v>21</v>
      </c>
      <c r="E14" s="8">
        <v>257076.68</v>
      </c>
      <c r="F14" s="8">
        <v>263450</v>
      </c>
      <c r="G14" s="9">
        <v>353450</v>
      </c>
      <c r="H14" s="9">
        <v>353450</v>
      </c>
      <c r="I14" s="9">
        <v>353450</v>
      </c>
    </row>
    <row r="15" spans="1:9" ht="15" customHeight="1" x14ac:dyDescent="0.25">
      <c r="A15" s="129">
        <v>34</v>
      </c>
      <c r="B15" s="130"/>
      <c r="C15" s="131"/>
      <c r="D15" s="25" t="s">
        <v>69</v>
      </c>
      <c r="E15" s="8">
        <v>727.69</v>
      </c>
      <c r="F15" s="8">
        <v>600</v>
      </c>
      <c r="G15" s="9">
        <v>600</v>
      </c>
      <c r="H15" s="9">
        <v>600</v>
      </c>
      <c r="I15" s="9">
        <v>600</v>
      </c>
    </row>
    <row r="16" spans="1:9" x14ac:dyDescent="0.25">
      <c r="A16" s="57">
        <v>38</v>
      </c>
      <c r="B16" s="58"/>
      <c r="C16" s="59"/>
      <c r="D16" s="25" t="s">
        <v>80</v>
      </c>
      <c r="E16" s="8"/>
      <c r="F16" s="8"/>
      <c r="G16" s="9"/>
      <c r="H16" s="9"/>
      <c r="I16" s="9"/>
    </row>
    <row r="17" spans="1:9" ht="15" customHeight="1" x14ac:dyDescent="0.25">
      <c r="A17" s="138" t="s">
        <v>81</v>
      </c>
      <c r="B17" s="139"/>
      <c r="C17" s="140"/>
      <c r="D17" s="89" t="s">
        <v>82</v>
      </c>
      <c r="E17" s="90">
        <f>E18</f>
        <v>7630</v>
      </c>
      <c r="F17" s="90">
        <f>F18</f>
        <v>38500</v>
      </c>
      <c r="G17" s="91">
        <f>G18</f>
        <v>32500</v>
      </c>
      <c r="H17" s="91">
        <f t="shared" ref="H17:I17" si="1">H18</f>
        <v>32500</v>
      </c>
      <c r="I17" s="91">
        <f t="shared" si="1"/>
        <v>32500</v>
      </c>
    </row>
    <row r="18" spans="1:9" x14ac:dyDescent="0.25">
      <c r="A18" s="135">
        <v>3</v>
      </c>
      <c r="B18" s="136"/>
      <c r="C18" s="137"/>
      <c r="D18" s="25" t="s">
        <v>10</v>
      </c>
      <c r="E18" s="8">
        <v>7630</v>
      </c>
      <c r="F18" s="8">
        <v>38500</v>
      </c>
      <c r="G18" s="9">
        <v>32500</v>
      </c>
      <c r="H18" s="9">
        <v>32500</v>
      </c>
      <c r="I18" s="9">
        <v>32500</v>
      </c>
    </row>
    <row r="19" spans="1:9" x14ac:dyDescent="0.25">
      <c r="A19" s="129">
        <v>31</v>
      </c>
      <c r="B19" s="130"/>
      <c r="C19" s="131"/>
      <c r="D19" s="25" t="s">
        <v>11</v>
      </c>
      <c r="E19" s="8"/>
      <c r="F19" s="8"/>
      <c r="G19" s="9"/>
      <c r="H19" s="9"/>
      <c r="I19" s="9"/>
    </row>
    <row r="20" spans="1:9" x14ac:dyDescent="0.25">
      <c r="A20" s="129">
        <v>32</v>
      </c>
      <c r="B20" s="130"/>
      <c r="C20" s="131"/>
      <c r="D20" s="25" t="s">
        <v>21</v>
      </c>
      <c r="E20" s="8">
        <v>7630.06</v>
      </c>
      <c r="F20" s="8">
        <v>38500</v>
      </c>
      <c r="G20" s="9">
        <v>32500</v>
      </c>
      <c r="H20" s="9">
        <v>32500</v>
      </c>
      <c r="I20" s="9">
        <v>32500</v>
      </c>
    </row>
    <row r="21" spans="1:9" x14ac:dyDescent="0.25">
      <c r="A21" s="129">
        <v>34</v>
      </c>
      <c r="B21" s="130"/>
      <c r="C21" s="131"/>
      <c r="D21" s="25" t="s">
        <v>69</v>
      </c>
      <c r="E21" s="8"/>
      <c r="F21" s="8"/>
      <c r="G21" s="9"/>
      <c r="H21" s="9"/>
      <c r="I21" s="9"/>
    </row>
    <row r="22" spans="1:9" ht="15" customHeight="1" x14ac:dyDescent="0.25">
      <c r="A22" s="138" t="s">
        <v>102</v>
      </c>
      <c r="B22" s="139"/>
      <c r="C22" s="140"/>
      <c r="D22" s="89" t="s">
        <v>82</v>
      </c>
      <c r="E22" s="90">
        <f t="shared" ref="E22:G22" si="2">E23</f>
        <v>0</v>
      </c>
      <c r="F22" s="90">
        <f t="shared" si="2"/>
        <v>0</v>
      </c>
      <c r="G22" s="91">
        <f t="shared" si="2"/>
        <v>0</v>
      </c>
      <c r="H22" s="91">
        <f t="shared" ref="H22:I22" si="3">H23</f>
        <v>0</v>
      </c>
      <c r="I22" s="91">
        <f t="shared" si="3"/>
        <v>0</v>
      </c>
    </row>
    <row r="23" spans="1:9" x14ac:dyDescent="0.25">
      <c r="A23" s="135">
        <v>3</v>
      </c>
      <c r="B23" s="136"/>
      <c r="C23" s="137"/>
      <c r="D23" s="25" t="s">
        <v>10</v>
      </c>
      <c r="E23" s="8"/>
      <c r="F23" s="8"/>
      <c r="G23" s="9"/>
      <c r="H23" s="9"/>
      <c r="I23" s="9"/>
    </row>
    <row r="24" spans="1:9" x14ac:dyDescent="0.25">
      <c r="A24" s="129">
        <v>32</v>
      </c>
      <c r="B24" s="130"/>
      <c r="C24" s="131"/>
      <c r="D24" s="25" t="s">
        <v>21</v>
      </c>
      <c r="E24" s="8"/>
      <c r="F24" s="8"/>
      <c r="G24" s="9"/>
      <c r="H24" s="9"/>
      <c r="I24" s="10"/>
    </row>
    <row r="25" spans="1:9" x14ac:dyDescent="0.25">
      <c r="A25" s="138" t="s">
        <v>89</v>
      </c>
      <c r="B25" s="139"/>
      <c r="C25" s="140"/>
      <c r="D25" s="96" t="s">
        <v>90</v>
      </c>
      <c r="E25" s="90">
        <f>E26</f>
        <v>0</v>
      </c>
      <c r="F25" s="90">
        <f t="shared" ref="F25:I25" si="4">F26</f>
        <v>0</v>
      </c>
      <c r="G25" s="90">
        <f t="shared" si="4"/>
        <v>0</v>
      </c>
      <c r="H25" s="90">
        <f t="shared" si="4"/>
        <v>0</v>
      </c>
      <c r="I25" s="90">
        <f t="shared" si="4"/>
        <v>0</v>
      </c>
    </row>
    <row r="26" spans="1:9" x14ac:dyDescent="0.25">
      <c r="A26" s="57">
        <v>3</v>
      </c>
      <c r="B26" s="58"/>
      <c r="C26" s="59"/>
      <c r="D26" s="25" t="s">
        <v>10</v>
      </c>
      <c r="E26" s="8"/>
      <c r="F26" s="8"/>
      <c r="G26" s="8"/>
      <c r="H26" s="8"/>
      <c r="I26" s="8"/>
    </row>
    <row r="27" spans="1:9" x14ac:dyDescent="0.25">
      <c r="A27" s="129">
        <v>31</v>
      </c>
      <c r="B27" s="130"/>
      <c r="C27" s="131"/>
      <c r="D27" s="25" t="s">
        <v>11</v>
      </c>
      <c r="E27" s="8"/>
      <c r="F27" s="8"/>
      <c r="G27" s="9"/>
      <c r="H27" s="9"/>
      <c r="I27" s="9"/>
    </row>
    <row r="28" spans="1:9" x14ac:dyDescent="0.25">
      <c r="A28" s="57">
        <v>32</v>
      </c>
      <c r="B28" s="58"/>
      <c r="C28" s="59"/>
      <c r="D28" s="25" t="s">
        <v>21</v>
      </c>
      <c r="E28" s="8"/>
      <c r="F28" s="8"/>
      <c r="G28" s="9"/>
      <c r="H28" s="9"/>
      <c r="I28" s="10"/>
    </row>
    <row r="29" spans="1:9" ht="15" customHeight="1" x14ac:dyDescent="0.25">
      <c r="A29" s="138" t="s">
        <v>83</v>
      </c>
      <c r="B29" s="139"/>
      <c r="C29" s="140"/>
      <c r="D29" s="89" t="s">
        <v>84</v>
      </c>
      <c r="E29" s="90">
        <f>E30</f>
        <v>0</v>
      </c>
      <c r="F29" s="90">
        <f>F30</f>
        <v>0</v>
      </c>
      <c r="G29" s="91">
        <f>G30</f>
        <v>0</v>
      </c>
      <c r="H29" s="91">
        <f t="shared" ref="H29:I29" si="5">H30</f>
        <v>0</v>
      </c>
      <c r="I29" s="91">
        <f t="shared" si="5"/>
        <v>0</v>
      </c>
    </row>
    <row r="30" spans="1:9" x14ac:dyDescent="0.25">
      <c r="A30" s="135">
        <v>3</v>
      </c>
      <c r="B30" s="136"/>
      <c r="C30" s="137"/>
      <c r="D30" s="25" t="s">
        <v>10</v>
      </c>
      <c r="E30" s="8"/>
      <c r="F30" s="8"/>
      <c r="G30" s="9"/>
      <c r="H30" s="9"/>
      <c r="I30" s="9"/>
    </row>
    <row r="31" spans="1:9" x14ac:dyDescent="0.25">
      <c r="A31" s="129">
        <v>31</v>
      </c>
      <c r="B31" s="130"/>
      <c r="C31" s="131"/>
      <c r="D31" s="25" t="s">
        <v>11</v>
      </c>
      <c r="E31" s="8"/>
      <c r="F31" s="8"/>
      <c r="G31" s="9"/>
      <c r="H31" s="9"/>
      <c r="I31" s="9"/>
    </row>
    <row r="32" spans="1:9" x14ac:dyDescent="0.25">
      <c r="A32" s="129">
        <v>32</v>
      </c>
      <c r="B32" s="130"/>
      <c r="C32" s="131"/>
      <c r="D32" s="25" t="s">
        <v>21</v>
      </c>
      <c r="E32" s="8"/>
      <c r="F32" s="8"/>
      <c r="G32" s="9"/>
      <c r="H32" s="9"/>
      <c r="I32" s="9"/>
    </row>
    <row r="33" spans="1:9" ht="14.25" customHeight="1" x14ac:dyDescent="0.25">
      <c r="A33" s="154"/>
      <c r="B33" s="155"/>
      <c r="C33" s="156"/>
      <c r="D33" s="95"/>
      <c r="E33" s="157"/>
      <c r="F33" s="157"/>
      <c r="G33" s="94"/>
      <c r="H33" s="94"/>
      <c r="I33" s="94"/>
    </row>
    <row r="34" spans="1:9" ht="15" customHeight="1" x14ac:dyDescent="0.25">
      <c r="A34" s="138" t="s">
        <v>78</v>
      </c>
      <c r="B34" s="139"/>
      <c r="C34" s="140"/>
      <c r="D34" s="89" t="s">
        <v>79</v>
      </c>
      <c r="E34" s="90">
        <f t="shared" ref="E34:G34" si="6">E35</f>
        <v>17675.580000000002</v>
      </c>
      <c r="F34" s="90">
        <f t="shared" si="6"/>
        <v>18600</v>
      </c>
      <c r="G34" s="91">
        <f t="shared" si="6"/>
        <v>14600</v>
      </c>
      <c r="H34" s="91">
        <f t="shared" ref="H34:I34" si="7">H35</f>
        <v>14600</v>
      </c>
      <c r="I34" s="91">
        <f t="shared" si="7"/>
        <v>14600</v>
      </c>
    </row>
    <row r="35" spans="1:9" ht="15" customHeight="1" x14ac:dyDescent="0.25">
      <c r="A35" s="135">
        <v>4</v>
      </c>
      <c r="B35" s="136"/>
      <c r="C35" s="137"/>
      <c r="D35" s="25" t="s">
        <v>12</v>
      </c>
      <c r="E35" s="8">
        <v>17675.580000000002</v>
      </c>
      <c r="F35" s="8">
        <v>18600</v>
      </c>
      <c r="G35" s="9">
        <v>14600</v>
      </c>
      <c r="H35" s="9">
        <v>14600</v>
      </c>
      <c r="I35" s="9">
        <v>14600</v>
      </c>
    </row>
    <row r="36" spans="1:9" ht="15" customHeight="1" x14ac:dyDescent="0.25">
      <c r="A36" s="129">
        <v>42</v>
      </c>
      <c r="B36" s="130"/>
      <c r="C36" s="131"/>
      <c r="D36" s="25" t="s">
        <v>86</v>
      </c>
      <c r="E36" s="8">
        <v>17675.580000000002</v>
      </c>
      <c r="F36" s="8">
        <v>18600</v>
      </c>
      <c r="G36" s="9">
        <v>14600</v>
      </c>
      <c r="H36" s="9">
        <v>14600</v>
      </c>
      <c r="I36" s="9">
        <v>14600</v>
      </c>
    </row>
    <row r="37" spans="1:9" ht="15" customHeight="1" x14ac:dyDescent="0.25">
      <c r="A37" s="138" t="s">
        <v>81</v>
      </c>
      <c r="B37" s="139"/>
      <c r="C37" s="140"/>
      <c r="D37" s="89" t="s">
        <v>82</v>
      </c>
      <c r="E37" s="90">
        <f t="shared" ref="E37:G37" si="8">E38</f>
        <v>5600</v>
      </c>
      <c r="F37" s="90">
        <f t="shared" si="8"/>
        <v>11500</v>
      </c>
      <c r="G37" s="91">
        <f t="shared" si="8"/>
        <v>13000</v>
      </c>
      <c r="H37" s="91">
        <f t="shared" ref="H37:I37" si="9">H38</f>
        <v>13000</v>
      </c>
      <c r="I37" s="91">
        <f t="shared" si="9"/>
        <v>13000</v>
      </c>
    </row>
    <row r="38" spans="1:9" ht="15" customHeight="1" x14ac:dyDescent="0.25">
      <c r="A38" s="135">
        <v>4</v>
      </c>
      <c r="B38" s="136"/>
      <c r="C38" s="137"/>
      <c r="D38" s="25" t="s">
        <v>12</v>
      </c>
      <c r="E38" s="8">
        <v>5600</v>
      </c>
      <c r="F38" s="8">
        <v>11500</v>
      </c>
      <c r="G38" s="9">
        <v>13000</v>
      </c>
      <c r="H38" s="9">
        <v>13000</v>
      </c>
      <c r="I38" s="9">
        <v>13000</v>
      </c>
    </row>
    <row r="39" spans="1:9" ht="15" customHeight="1" x14ac:dyDescent="0.25">
      <c r="A39" s="129">
        <v>42</v>
      </c>
      <c r="B39" s="130"/>
      <c r="C39" s="131"/>
      <c r="D39" s="25" t="s">
        <v>86</v>
      </c>
      <c r="E39" s="8">
        <v>5600</v>
      </c>
      <c r="F39" s="8">
        <v>11500</v>
      </c>
      <c r="G39" s="9">
        <v>13000</v>
      </c>
      <c r="H39" s="9">
        <v>13000</v>
      </c>
      <c r="I39" s="9">
        <v>13000</v>
      </c>
    </row>
    <row r="40" spans="1:9" ht="15" customHeight="1" x14ac:dyDescent="0.25">
      <c r="A40" s="138" t="s">
        <v>102</v>
      </c>
      <c r="B40" s="139"/>
      <c r="C40" s="140"/>
      <c r="D40" s="89" t="s">
        <v>85</v>
      </c>
      <c r="E40" s="92">
        <f t="shared" ref="E40:G40" si="10">E41</f>
        <v>0</v>
      </c>
      <c r="F40" s="92">
        <f t="shared" si="10"/>
        <v>0</v>
      </c>
      <c r="G40" s="92">
        <f t="shared" si="10"/>
        <v>0</v>
      </c>
      <c r="H40" s="92">
        <f t="shared" ref="H40:I40" si="11">H41</f>
        <v>0</v>
      </c>
      <c r="I40" s="92">
        <f t="shared" si="11"/>
        <v>0</v>
      </c>
    </row>
    <row r="41" spans="1:9" ht="15" customHeight="1" x14ac:dyDescent="0.25">
      <c r="A41" s="152">
        <v>4</v>
      </c>
      <c r="B41" s="152"/>
      <c r="C41" s="152"/>
      <c r="D41" s="88" t="s">
        <v>12</v>
      </c>
      <c r="E41" s="67"/>
      <c r="F41" s="67"/>
      <c r="G41" s="67"/>
      <c r="H41" s="67"/>
      <c r="I41" s="67"/>
    </row>
    <row r="42" spans="1:9" ht="15" customHeight="1" x14ac:dyDescent="0.25">
      <c r="A42" s="153">
        <v>42</v>
      </c>
      <c r="B42" s="153"/>
      <c r="C42" s="153"/>
      <c r="D42" s="88" t="s">
        <v>86</v>
      </c>
      <c r="E42" s="67"/>
      <c r="F42" s="67"/>
      <c r="G42" s="67"/>
      <c r="H42" s="67"/>
      <c r="I42" s="67"/>
    </row>
    <row r="43" spans="1:9" ht="15" customHeight="1" x14ac:dyDescent="0.25">
      <c r="A43" s="138" t="s">
        <v>83</v>
      </c>
      <c r="B43" s="139"/>
      <c r="C43" s="140"/>
      <c r="D43" s="89" t="s">
        <v>84</v>
      </c>
      <c r="E43" s="92">
        <f t="shared" ref="E43:G43" si="12">E44</f>
        <v>0</v>
      </c>
      <c r="F43" s="92">
        <f t="shared" si="12"/>
        <v>0</v>
      </c>
      <c r="G43" s="92">
        <f t="shared" si="12"/>
        <v>0</v>
      </c>
      <c r="H43" s="92">
        <f t="shared" ref="H43:I43" si="13">H44</f>
        <v>0</v>
      </c>
      <c r="I43" s="92">
        <f t="shared" si="13"/>
        <v>0</v>
      </c>
    </row>
    <row r="44" spans="1:9" ht="15" customHeight="1" x14ac:dyDescent="0.25">
      <c r="A44" s="152">
        <v>4</v>
      </c>
      <c r="B44" s="152"/>
      <c r="C44" s="152"/>
      <c r="D44" s="88" t="s">
        <v>12</v>
      </c>
      <c r="E44" s="67"/>
      <c r="F44" s="67"/>
      <c r="G44" s="67"/>
      <c r="H44" s="67"/>
      <c r="I44" s="67"/>
    </row>
    <row r="45" spans="1:9" ht="15" customHeight="1" x14ac:dyDescent="0.25">
      <c r="A45" s="153">
        <v>42</v>
      </c>
      <c r="B45" s="153"/>
      <c r="C45" s="153"/>
      <c r="D45" s="88" t="s">
        <v>86</v>
      </c>
      <c r="E45" s="67"/>
      <c r="F45" s="67"/>
      <c r="G45" s="67"/>
      <c r="H45" s="67"/>
      <c r="I45" s="67"/>
    </row>
  </sheetData>
  <mergeCells count="41">
    <mergeCell ref="A43:C43"/>
    <mergeCell ref="A44:C44"/>
    <mergeCell ref="A45:C45"/>
    <mergeCell ref="A22:C22"/>
    <mergeCell ref="A23:C23"/>
    <mergeCell ref="A24:C24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1:C21"/>
    <mergeCell ref="A29:C29"/>
    <mergeCell ref="A30:C30"/>
    <mergeCell ref="A31:C31"/>
    <mergeCell ref="A32:C32"/>
    <mergeCell ref="A25:C25"/>
    <mergeCell ref="A27:C27"/>
    <mergeCell ref="A15:C15"/>
    <mergeCell ref="A17:C17"/>
    <mergeCell ref="A18:C18"/>
    <mergeCell ref="A19:C19"/>
    <mergeCell ref="A20:C20"/>
    <mergeCell ref="H1:I1"/>
    <mergeCell ref="A13:C13"/>
    <mergeCell ref="A14:C14"/>
    <mergeCell ref="A10:C10"/>
    <mergeCell ref="A12:C12"/>
    <mergeCell ref="A11:C11"/>
    <mergeCell ref="A8:C8"/>
    <mergeCell ref="A9:C9"/>
    <mergeCell ref="A3:I3"/>
    <mergeCell ref="A5:I5"/>
    <mergeCell ref="A7:C7"/>
    <mergeCell ref="D8:I8"/>
    <mergeCell ref="D9:I9"/>
  </mergeCells>
  <pageMargins left="0.31496062992125984" right="0.31496062992125984" top="0.55118110236220474" bottom="0.55118110236220474" header="0.31496062992125984" footer="0.31496062992125984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Azil Dubrovnik</cp:lastModifiedBy>
  <cp:lastPrinted>2025-10-16T12:29:49Z</cp:lastPrinted>
  <dcterms:created xsi:type="dcterms:W3CDTF">2022-08-12T12:51:27Z</dcterms:created>
  <dcterms:modified xsi:type="dcterms:W3CDTF">2025-11-05T11:56:14Z</dcterms:modified>
</cp:coreProperties>
</file>