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stra\Downloads\"/>
    </mc:Choice>
  </mc:AlternateContent>
  <xr:revisionPtr revIDLastSave="0" documentId="13_ncr:1_{2AD14F2D-F435-4C3B-A5DB-98C7B518C2D8}" xr6:coauthVersionLast="47" xr6:coauthVersionMax="47" xr10:uidLastSave="{00000000-0000-0000-0000-000000000000}"/>
  <bookViews>
    <workbookView xWindow="-96" yWindow="-96" windowWidth="23232" windowHeight="12432" xr2:uid="{2AD273BB-32BB-4A5F-9921-AAC41BF5D4B5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3" i="1" l="1"/>
  <c r="E71" i="1"/>
  <c r="E67" i="1"/>
  <c r="E94" i="1"/>
  <c r="E57" i="1"/>
  <c r="E83" i="1"/>
  <c r="E25" i="1"/>
  <c r="E92" i="1"/>
  <c r="E89" i="1" l="1"/>
  <c r="E87" i="1"/>
  <c r="E85" i="1"/>
  <c r="E81" i="1"/>
  <c r="E79" i="1"/>
  <c r="E77" i="1"/>
  <c r="E61" i="1"/>
  <c r="E73" i="1"/>
  <c r="E75" i="1" l="1"/>
  <c r="E54" i="1"/>
  <c r="E22" i="1"/>
  <c r="E59" i="1"/>
  <c r="E52" i="1"/>
  <c r="E69" i="1"/>
  <c r="E65" i="1"/>
  <c r="E96" i="1" l="1"/>
  <c r="E32" i="1"/>
  <c r="E8" i="1"/>
  <c r="E48" i="1"/>
  <c r="E63" i="1"/>
  <c r="E34" i="1"/>
  <c r="E50" i="1" l="1"/>
  <c r="E20" i="1"/>
  <c r="E38" i="1"/>
  <c r="E36" i="1"/>
  <c r="E18" i="1"/>
  <c r="E27" i="1" l="1"/>
  <c r="E15" i="1" l="1"/>
  <c r="E45" i="1"/>
  <c r="E97" i="1" s="1"/>
</calcChain>
</file>

<file path=xl/sharedStrings.xml><?xml version="1.0" encoding="utf-8"?>
<sst xmlns="http://schemas.openxmlformats.org/spreadsheetml/2006/main" count="223" uniqueCount="127">
  <si>
    <t>NAZIV PRIMATELJA</t>
  </si>
  <si>
    <t>OIB PRIMATELJA</t>
  </si>
  <si>
    <t>SJEDIŠTE PRIMATELJA</t>
  </si>
  <si>
    <t>NAČIN OBJAVE ISPLAĆENOG IZNOSA</t>
  </si>
  <si>
    <t>VRSTA RASHODA I IZDATAKA</t>
  </si>
  <si>
    <t>OTP banka d.d.</t>
  </si>
  <si>
    <t>FINANCIJSKA AGENCIJA</t>
  </si>
  <si>
    <t>HEP-OPSKRBA D.O.O.</t>
  </si>
  <si>
    <t>ČISTOĆA D.O.O.ZA KOM.DJEL.ODRŽ.ČIST.ODLAG.KOM.OTPADA</t>
  </si>
  <si>
    <t>-</t>
  </si>
  <si>
    <t>SPLIT</t>
  </si>
  <si>
    <t>ZAGREB</t>
  </si>
  <si>
    <t>DUBROVNIK</t>
  </si>
  <si>
    <t>3431 - BANKARSKE USLUGE I USLUGE PLATNOG PROMETA</t>
  </si>
  <si>
    <t>3238 - RAČUNALNE USLUGE</t>
  </si>
  <si>
    <t>3234 - KOMUNALNE USLUGE</t>
  </si>
  <si>
    <t>3223 - ENERGIJA</t>
  </si>
  <si>
    <t>3231 - USLUGE TELEFONA, POŠTE I PRIJEVOZA</t>
  </si>
  <si>
    <t>3121 - OSTALI RASHODI ZA ZAPOSLENE</t>
  </si>
  <si>
    <t>3111 - PLAĆE ZA REDOVAN RAD (BRUTO PLAĆE)</t>
  </si>
  <si>
    <t>3212 - NAKNADE ZA PRIJEVOZ, ZA RAD NA TERENU I ODVOJENI ŽIVOT</t>
  </si>
  <si>
    <t>3132 - DOPRINOSI ZA OBVEZNO ZDRAVSTVENO OSIGURANJE</t>
  </si>
  <si>
    <t>HZZO</t>
  </si>
  <si>
    <t>02958272670</t>
  </si>
  <si>
    <r>
      <t>3291 - NAKNADE ZA RAD PREDSTAVNIČKIH I IZVRŠNIH TIJELA, POVJERENSTAVA I SL. -</t>
    </r>
    <r>
      <rPr>
        <i/>
        <sz val="11"/>
        <color theme="1"/>
        <rFont val="Calibri"/>
        <family val="2"/>
        <charset val="238"/>
        <scheme val="minor"/>
      </rPr>
      <t xml:space="preserve"> UKUPAN TROŠAK S OBVEZNIM DOPRINOSIMA I POREZOM NA DOHODAK</t>
    </r>
  </si>
  <si>
    <t>UKUPNO  OTP banka d.d.</t>
  </si>
  <si>
    <t>3221 - UREDSKI MATERIJAL I OSTALI MATERIJALNI RASHODI</t>
  </si>
  <si>
    <t>SKLONIŠTE ZA NEZBRINUTE ŽIVOTINJE DUBROVNIK                       Marka Marulića 21                20000 DUBROVNIK</t>
  </si>
  <si>
    <t>3211 - SLUŽBENA PUTOVANJA</t>
  </si>
  <si>
    <t>3235 - ZAKUPNINE I NAJAMNINE</t>
  </si>
  <si>
    <t>UKUPNO ČISTOĆA d.o.o.</t>
  </si>
  <si>
    <t>3224 - MATERIJAL I DIJELOVI ZA TEKUĆE I INVESTICIJSKO ODRŽAVANJE</t>
  </si>
  <si>
    <t>3236 - ZDRAVSTVENE I VETERINARSKE USLUGE</t>
  </si>
  <si>
    <t>3222 - MATERIJAL I SIROVINE</t>
  </si>
  <si>
    <t>UKUPNO FINANCIJSKA AGENCIJA</t>
  </si>
  <si>
    <t>JVP DUBROVAČKI VATROGASCI</t>
  </si>
  <si>
    <t>UKUPNO JVP DUBROVAČKI VATROGASCI</t>
  </si>
  <si>
    <t>HRVATSKI TELEKOM D.D.</t>
  </si>
  <si>
    <t>UKUPNO HRVATSKI TELEKOM D.D.</t>
  </si>
  <si>
    <t>BOBANOVIĆ,vl.Goran Bobanović - Ćolić</t>
  </si>
  <si>
    <t>UKUPNO BOBANOVIĆ, vl. Goran Bobanović - Ćolić</t>
  </si>
  <si>
    <t>FRENDY d.o.o.</t>
  </si>
  <si>
    <t>66977869240</t>
  </si>
  <si>
    <t>UKUPNO FRENDY d.o.o.</t>
  </si>
  <si>
    <t>53151981382</t>
  </si>
  <si>
    <t>81793146560</t>
  </si>
  <si>
    <t>PLAVA KAVA d.o.o.</t>
  </si>
  <si>
    <t>38152213074</t>
  </si>
  <si>
    <t>INA - INDUSTRIJA NAFTE d.d.</t>
  </si>
  <si>
    <t>UKUPNO INA - INDUSTRIJA NAFTE D.D.</t>
  </si>
  <si>
    <t>RAŠICA &amp; PARTNERI ODVJETNIČKO DRUŠTVO d.o.o.</t>
  </si>
  <si>
    <t>3237 - INTELEKTUALNE I OSOBNE USLUGE</t>
  </si>
  <si>
    <t>UKUPNO RAŠICA &amp; PARTNERI ODVJETNIČKO DRUŠTVO d.o.o.</t>
  </si>
  <si>
    <t>VETERINARSKA AMBULANTA FAUNA d.o.o.</t>
  </si>
  <si>
    <t>UKUPNO VETERINARSKA AMBULANTA FAUNA d.o.o.</t>
  </si>
  <si>
    <t>PEVEX D.D.</t>
  </si>
  <si>
    <t>SESVETE</t>
  </si>
  <si>
    <t>UKUPNO PEVEX D.D.</t>
  </si>
  <si>
    <t>META PLATFORMS IRELAND LIMITED</t>
  </si>
  <si>
    <t>IE9692928F</t>
  </si>
  <si>
    <t>DUBLIN, IRSKA</t>
  </si>
  <si>
    <t>3233 - USLUGE PROMIDŽBE I INFORMIRANJA</t>
  </si>
  <si>
    <t>UKUPNO META PLATFORMS IRELAND LIMITED</t>
  </si>
  <si>
    <t>ARCUS INGENIUM d.o.o.</t>
  </si>
  <si>
    <t>UKUPNO ARCUS INGENIUM d.o.o.</t>
  </si>
  <si>
    <t>IMPULS SAVJETOVANJE d.o.o.</t>
  </si>
  <si>
    <t>UKUPNO IMPULS SAVJETOVANJE d.o.o.</t>
  </si>
  <si>
    <t>3225 - SITNI INEVNTAR I AUTO GUME</t>
  </si>
  <si>
    <t>UKUPNO HEP OPSKRBA d.o.o.</t>
  </si>
  <si>
    <t>4227 - UREĐAJI, STROJEVI I OPREMA OSTALE NAMJENE</t>
  </si>
  <si>
    <t>MAJER d.o.o.</t>
  </si>
  <si>
    <t>UKUPNO MAJER d.o.o.</t>
  </si>
  <si>
    <t>03725663991</t>
  </si>
  <si>
    <t>PRIMORAC DUBROVNIK d.o.o.</t>
  </si>
  <si>
    <t>3227 - SLUŽBENA, RADNA I ZAŠTITNA ODJEĆA I OBUĆA</t>
  </si>
  <si>
    <t>VETERINARSKA AMBULANTA GRUDA - KONAVLE d.o.o.</t>
  </si>
  <si>
    <t>KONAVLE</t>
  </si>
  <si>
    <t>UKUPNO VETERINARSKA AMBULANTA GRUDA - KONAVLE d.o.o.</t>
  </si>
  <si>
    <t>BAMBOLA MD d.o.o.</t>
  </si>
  <si>
    <t>UKUPNO BAMBOLA MD d.o.o.</t>
  </si>
  <si>
    <t>DDL ZAGREB d.o.o.</t>
  </si>
  <si>
    <t>UKUPNO DDL ZAGREB d.o.o.</t>
  </si>
  <si>
    <t>3239 - OSTALE USLUGE</t>
  </si>
  <si>
    <t>OCTAVIA d.o.o.</t>
  </si>
  <si>
    <t>UKUPNO OCTAVIA d.o.o.</t>
  </si>
  <si>
    <t>STUDENTSKI CENTAR DUBROVNIK</t>
  </si>
  <si>
    <t>UKUPNO STUDENTSKI CENTAR DUBROVNIK</t>
  </si>
  <si>
    <t>3232 - USLUGE TEKUĆEG I INVESTICIJSKOG ODRŽAVANJA</t>
  </si>
  <si>
    <t>GRAD DUBROVNIK</t>
  </si>
  <si>
    <t>UKUPNO GRAD DUBROVNIK</t>
  </si>
  <si>
    <t>4221 - UREDSKA OPREMA I NAMJEŠTAJ</t>
  </si>
  <si>
    <t>AUTO SERVISNI CENTAR d.o.o.</t>
  </si>
  <si>
    <t>UKUPNO AUTO SERVISNI CENTAR d.o.o.</t>
  </si>
  <si>
    <t>GRGA, VL. GRGUR GRGUREVIĆ</t>
  </si>
  <si>
    <t>UKUPNO GRGA, VL. GRGUR GRGUREVIĆ</t>
  </si>
  <si>
    <t>CAVTAT</t>
  </si>
  <si>
    <t>ATTS d.o.o.</t>
  </si>
  <si>
    <t>UKUPNO ATTS d.o.o.</t>
  </si>
  <si>
    <t>MOKOŠICA</t>
  </si>
  <si>
    <t>ALCA ZAGREB d.o.o.</t>
  </si>
  <si>
    <t>UKUPNO ALCA ZAGREB d.o.o.</t>
  </si>
  <si>
    <t>CENTAR ZA VOZILA HRVATSKE</t>
  </si>
  <si>
    <t>UKUPNO CENTAR ZA VOZILA HRVATSKE</t>
  </si>
  <si>
    <t>EKONOMSKA I TRGOVAČKA ŠKOLA</t>
  </si>
  <si>
    <t>UKUPNO EKONOMSKA I TRGOVAČKA ŠKOLA</t>
  </si>
  <si>
    <t>DEMIAN d.o.o.</t>
  </si>
  <si>
    <t>UKUPNO DEMIAN d.o.o.</t>
  </si>
  <si>
    <t>OSIJEK</t>
  </si>
  <si>
    <t>ZDRAVSTVENA USTANOVA LJEKARNA DUBROVNIK</t>
  </si>
  <si>
    <t>76696926779</t>
  </si>
  <si>
    <t>UKUPNO ZDRAVSTVENA USTANOVA LJEKARNA DUBROVNIK</t>
  </si>
  <si>
    <t>3237 - INTELEKTUALNE I OSOBNE USLUGE - UKUPAN TROŠAK S OBVEZNIM DOPRINOSIMA I POREZOM NA DOHODAK</t>
  </si>
  <si>
    <t>INTERSPORT H d.o.o.</t>
  </si>
  <si>
    <t>RIBILI d.o.o.</t>
  </si>
  <si>
    <t>UKUPNO RIBILI d.o.o.</t>
  </si>
  <si>
    <t>RIJEKA</t>
  </si>
  <si>
    <t>3293 - REPREZENTACIJA</t>
  </si>
  <si>
    <t>ADEO d.o.o.</t>
  </si>
  <si>
    <t>BILJE</t>
  </si>
  <si>
    <t>UKUPNO ADEO d.o.o.</t>
  </si>
  <si>
    <t>TEHNO ELEKTRONIK d.o.o.</t>
  </si>
  <si>
    <t>UKUPNO TEHNO ELEKTRONIK d.o.o.</t>
  </si>
  <si>
    <t>JYSK d.o.o.</t>
  </si>
  <si>
    <t>UKUPNO JYSK d.o.o.</t>
  </si>
  <si>
    <t>INFORMACIJA O TROŠENJU SREDSTAVA ZA STUDENI 2024. GODINE</t>
  </si>
  <si>
    <t>UKUPNO ZA STUDENI 2024.</t>
  </si>
  <si>
    <t>UKUPNO PLAVA KAVA d.o.o.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</si>
</sst>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1"/>
      <name val="Calibri"/>
      <family val="2"/>
      <charset val="238"/>
    </font>
    <font>
      <sz val="11"/>
      <color indexed="8"/>
      <name val="Calibri"/>
      <family val="2"/>
      <charset val="238"/>
    </font>
    <font>
      <sz val="8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2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4" fontId="3" fillId="3" borderId="11" xfId="0" applyNumberFormat="1" applyFont="1" applyFill="1" applyBorder="1" applyAlignment="1">
      <alignment horizontal="center" vertical="center" wrapText="1"/>
    </xf>
    <xf numFmtId="4" fontId="3" fillId="3" borderId="3" xfId="0" applyNumberFormat="1" applyFont="1" applyFill="1" applyBorder="1" applyAlignment="1">
      <alignment horizontal="center" vertical="center" wrapText="1"/>
    </xf>
    <xf numFmtId="0" fontId="0" fillId="2" borderId="0" xfId="0" applyFill="1"/>
    <xf numFmtId="4" fontId="3" fillId="3" borderId="15" xfId="0" applyNumberFormat="1" applyFont="1" applyFill="1" applyBorder="1" applyAlignment="1">
      <alignment horizontal="center" vertical="center" wrapText="1"/>
    </xf>
    <xf numFmtId="0" fontId="0" fillId="3" borderId="16" xfId="0" applyFill="1" applyBorder="1" applyAlignment="1">
      <alignment horizontal="center" vertical="center" wrapText="1"/>
    </xf>
    <xf numFmtId="4" fontId="1" fillId="0" borderId="27" xfId="0" applyNumberFormat="1" applyFont="1" applyBorder="1" applyAlignment="1">
      <alignment horizontal="center" vertical="center"/>
    </xf>
    <xf numFmtId="0" fontId="0" fillId="0" borderId="28" xfId="0" applyBorder="1"/>
    <xf numFmtId="4" fontId="0" fillId="0" borderId="0" xfId="0" applyNumberFormat="1"/>
    <xf numFmtId="0" fontId="9" fillId="2" borderId="0" xfId="0" applyFont="1" applyFill="1"/>
    <xf numFmtId="0" fontId="4" fillId="2" borderId="8" xfId="0" applyFont="1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/>
    </xf>
    <xf numFmtId="4" fontId="3" fillId="2" borderId="7" xfId="0" applyNumberFormat="1" applyFont="1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 wrapText="1"/>
    </xf>
    <xf numFmtId="49" fontId="0" fillId="2" borderId="3" xfId="0" applyNumberForma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 wrapText="1"/>
    </xf>
    <xf numFmtId="4" fontId="8" fillId="2" borderId="7" xfId="0" applyNumberFormat="1" applyFont="1" applyFill="1" applyBorder="1" applyAlignment="1">
      <alignment horizontal="center" vertical="center" wrapText="1"/>
    </xf>
    <xf numFmtId="4" fontId="3" fillId="2" borderId="3" xfId="0" applyNumberFormat="1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/>
    </xf>
    <xf numFmtId="4" fontId="3" fillId="2" borderId="14" xfId="0" applyNumberFormat="1" applyFont="1" applyFill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4" fontId="3" fillId="0" borderId="23" xfId="0" applyNumberFormat="1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4" fontId="3" fillId="0" borderId="7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" fontId="3" fillId="0" borderId="3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 wrapText="1"/>
    </xf>
    <xf numFmtId="4" fontId="3" fillId="3" borderId="3" xfId="0" applyNumberFormat="1" applyFont="1" applyFill="1" applyBorder="1" applyAlignment="1">
      <alignment horizontal="center" wrapText="1"/>
    </xf>
    <xf numFmtId="0" fontId="10" fillId="0" borderId="4" xfId="0" applyFont="1" applyBorder="1" applyAlignment="1">
      <alignment horizontal="center" vertical="center" wrapText="1"/>
    </xf>
    <xf numFmtId="0" fontId="4" fillId="2" borderId="29" xfId="0" applyFont="1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 wrapText="1"/>
    </xf>
    <xf numFmtId="0" fontId="0" fillId="2" borderId="29" xfId="0" applyFill="1" applyBorder="1" applyAlignment="1">
      <alignment horizontal="center" vertical="center"/>
    </xf>
    <xf numFmtId="0" fontId="0" fillId="2" borderId="29" xfId="0" applyFill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0" fillId="0" borderId="4" xfId="0" applyBorder="1" applyAlignment="1">
      <alignment horizontal="center" wrapText="1"/>
    </xf>
    <xf numFmtId="0" fontId="0" fillId="3" borderId="4" xfId="0" applyFill="1" applyBorder="1"/>
    <xf numFmtId="0" fontId="3" fillId="0" borderId="29" xfId="0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0" fillId="3" borderId="3" xfId="0" applyFont="1" applyFill="1" applyBorder="1"/>
    <xf numFmtId="0" fontId="3" fillId="3" borderId="31" xfId="0" applyFont="1" applyFill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3" fillId="3" borderId="32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 wrapText="1"/>
    </xf>
    <xf numFmtId="0" fontId="4" fillId="3" borderId="29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1" fillId="0" borderId="26" xfId="0" applyFont="1" applyBorder="1"/>
    <xf numFmtId="0" fontId="1" fillId="0" borderId="27" xfId="0" applyFont="1" applyBorder="1"/>
    <xf numFmtId="0" fontId="1" fillId="0" borderId="28" xfId="0" applyFont="1" applyBorder="1"/>
    <xf numFmtId="0" fontId="4" fillId="3" borderId="20" xfId="0" applyFont="1" applyFill="1" applyBorder="1" applyAlignment="1">
      <alignment horizontal="center" vertical="center" wrapText="1"/>
    </xf>
    <xf numFmtId="0" fontId="4" fillId="3" borderId="21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0" fontId="0" fillId="3" borderId="30" xfId="0" applyFill="1" applyBorder="1" applyAlignment="1">
      <alignment horizontal="center" vertical="center"/>
    </xf>
    <xf numFmtId="0" fontId="0" fillId="3" borderId="24" xfId="0" applyFill="1" applyBorder="1" applyAlignment="1">
      <alignment horizontal="center" vertical="center"/>
    </xf>
    <xf numFmtId="0" fontId="0" fillId="3" borderId="25" xfId="0" applyFill="1" applyBorder="1" applyAlignment="1">
      <alignment horizontal="center" vertical="center"/>
    </xf>
    <xf numFmtId="0" fontId="0" fillId="3" borderId="31" xfId="0" applyFill="1" applyBorder="1" applyAlignment="1">
      <alignment horizontal="center" vertical="center"/>
    </xf>
    <xf numFmtId="0" fontId="0" fillId="3" borderId="17" xfId="0" applyFill="1" applyBorder="1" applyAlignment="1">
      <alignment horizontal="center" vertical="center"/>
    </xf>
    <xf numFmtId="0" fontId="0" fillId="3" borderId="18" xfId="0" applyFill="1" applyBorder="1" applyAlignment="1">
      <alignment horizontal="center" vertical="center"/>
    </xf>
    <xf numFmtId="0" fontId="0" fillId="3" borderId="29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3" fillId="3" borderId="29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4" fillId="3" borderId="31" xfId="0" applyFont="1" applyFill="1" applyBorder="1" applyAlignment="1">
      <alignment horizontal="center" vertical="center"/>
    </xf>
    <xf numFmtId="0" fontId="4" fillId="3" borderId="17" xfId="0" applyFont="1" applyFill="1" applyBorder="1" applyAlignment="1">
      <alignment horizontal="center" vertical="center"/>
    </xf>
    <xf numFmtId="0" fontId="4" fillId="3" borderId="18" xfId="0" applyFont="1" applyFill="1" applyBorder="1" applyAlignment="1">
      <alignment horizontal="center" vertical="center"/>
    </xf>
    <xf numFmtId="0" fontId="4" fillId="3" borderId="32" xfId="0" applyFont="1" applyFill="1" applyBorder="1" applyAlignment="1">
      <alignment horizontal="center" vertical="center"/>
    </xf>
    <xf numFmtId="0" fontId="0" fillId="2" borderId="33" xfId="0" applyFill="1" applyBorder="1" applyAlignment="1">
      <alignment horizontal="center" vertical="center"/>
    </xf>
    <xf numFmtId="4" fontId="3" fillId="2" borderId="23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/>
    </xf>
    <xf numFmtId="4" fontId="3" fillId="0" borderId="3" xfId="0" applyNumberFormat="1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8A06A7-43FD-4166-BF19-D725AA4E5E4E}">
  <sheetPr>
    <pageSetUpPr fitToPage="1"/>
  </sheetPr>
  <dimension ref="A2:Q98"/>
  <sheetViews>
    <sheetView tabSelected="1" topLeftCell="A91" workbookViewId="0">
      <selection activeCell="B26" sqref="B26"/>
    </sheetView>
  </sheetViews>
  <sheetFormatPr defaultRowHeight="14.4" x14ac:dyDescent="0.55000000000000004"/>
  <cols>
    <col min="2" max="2" width="22.41796875" customWidth="1"/>
    <col min="3" max="3" width="28.15625" customWidth="1"/>
    <col min="4" max="5" width="21.578125" customWidth="1"/>
    <col min="6" max="6" width="37.15625" customWidth="1"/>
  </cols>
  <sheetData>
    <row r="2" spans="2:17" ht="94.5" customHeight="1" x14ac:dyDescent="0.7">
      <c r="C2" s="5" t="s">
        <v>27</v>
      </c>
    </row>
    <row r="3" spans="2:17" ht="32.5" customHeight="1" x14ac:dyDescent="0.55000000000000004"/>
    <row r="4" spans="2:17" ht="18.3" x14ac:dyDescent="0.55000000000000004">
      <c r="B4" s="1" t="s">
        <v>124</v>
      </c>
      <c r="C4" s="1"/>
      <c r="D4" s="1"/>
    </row>
    <row r="5" spans="2:17" ht="29.5" customHeight="1" thickBot="1" x14ac:dyDescent="0.6"/>
    <row r="6" spans="2:17" ht="29.1" thickBot="1" x14ac:dyDescent="0.6">
      <c r="B6" s="2" t="s">
        <v>0</v>
      </c>
      <c r="C6" s="2" t="s">
        <v>1</v>
      </c>
      <c r="D6" s="2" t="s">
        <v>2</v>
      </c>
      <c r="E6" s="3" t="s">
        <v>3</v>
      </c>
      <c r="F6" s="4" t="s">
        <v>4</v>
      </c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2:17" ht="28.9" customHeight="1" x14ac:dyDescent="0.55000000000000004">
      <c r="B7" s="15" t="s">
        <v>5</v>
      </c>
      <c r="C7" s="16">
        <v>52508873833</v>
      </c>
      <c r="D7" s="16" t="s">
        <v>10</v>
      </c>
      <c r="E7" s="17">
        <v>69.97</v>
      </c>
      <c r="F7" s="18" t="s">
        <v>13</v>
      </c>
      <c r="G7" s="8"/>
      <c r="H7" s="8"/>
      <c r="I7" s="8"/>
      <c r="J7" s="8"/>
      <c r="K7" s="8"/>
      <c r="L7" s="8"/>
      <c r="M7" s="8"/>
      <c r="N7" s="8"/>
      <c r="O7" s="8"/>
      <c r="P7" s="8"/>
      <c r="Q7" s="8"/>
    </row>
    <row r="8" spans="2:17" ht="12.6" customHeight="1" x14ac:dyDescent="0.55000000000000004">
      <c r="B8" s="68" t="s">
        <v>25</v>
      </c>
      <c r="C8" s="69"/>
      <c r="D8" s="70"/>
      <c r="E8" s="6">
        <f>E7</f>
        <v>69.97</v>
      </c>
      <c r="F8" s="40"/>
      <c r="G8" s="8"/>
      <c r="H8" s="8"/>
      <c r="I8" s="8"/>
      <c r="J8" s="8"/>
      <c r="K8" s="8"/>
      <c r="L8" s="8"/>
      <c r="M8" s="8"/>
      <c r="N8" s="8"/>
      <c r="O8" s="8"/>
      <c r="P8" s="8"/>
      <c r="Q8" s="8"/>
    </row>
    <row r="9" spans="2:17" ht="28.9" customHeight="1" x14ac:dyDescent="0.55000000000000004">
      <c r="B9" s="15" t="s">
        <v>9</v>
      </c>
      <c r="C9" s="19" t="s">
        <v>9</v>
      </c>
      <c r="D9" s="19" t="s">
        <v>9</v>
      </c>
      <c r="E9" s="17">
        <v>17689.900000000001</v>
      </c>
      <c r="F9" s="20" t="s">
        <v>19</v>
      </c>
      <c r="G9" s="8"/>
      <c r="H9" s="8"/>
      <c r="I9" s="8"/>
      <c r="J9" s="8"/>
      <c r="K9" s="8"/>
      <c r="L9" s="8"/>
      <c r="M9" s="8"/>
      <c r="N9" s="8"/>
      <c r="O9" s="8"/>
      <c r="P9" s="8"/>
      <c r="Q9" s="8"/>
    </row>
    <row r="10" spans="2:17" ht="26.5" customHeight="1" x14ac:dyDescent="0.55000000000000004">
      <c r="B10" s="15" t="s">
        <v>9</v>
      </c>
      <c r="C10" s="19" t="s">
        <v>9</v>
      </c>
      <c r="D10" s="19" t="s">
        <v>9</v>
      </c>
      <c r="E10" s="17">
        <v>900</v>
      </c>
      <c r="F10" s="20" t="s">
        <v>18</v>
      </c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</row>
    <row r="11" spans="2:17" ht="28.15" customHeight="1" x14ac:dyDescent="0.55000000000000004">
      <c r="B11" s="15" t="s">
        <v>9</v>
      </c>
      <c r="C11" s="19" t="s">
        <v>9</v>
      </c>
      <c r="D11" s="19" t="s">
        <v>9</v>
      </c>
      <c r="E11" s="17">
        <v>418.05</v>
      </c>
      <c r="F11" s="20" t="s">
        <v>20</v>
      </c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</row>
    <row r="12" spans="2:17" ht="28.15" customHeight="1" x14ac:dyDescent="0.55000000000000004">
      <c r="B12" s="15" t="s">
        <v>9</v>
      </c>
      <c r="C12" s="15" t="s">
        <v>9</v>
      </c>
      <c r="D12" s="15" t="s">
        <v>9</v>
      </c>
      <c r="E12" s="17">
        <v>15</v>
      </c>
      <c r="F12" s="20" t="s">
        <v>28</v>
      </c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</row>
    <row r="13" spans="2:17" ht="28.8" x14ac:dyDescent="0.55000000000000004">
      <c r="B13" s="15" t="s">
        <v>22</v>
      </c>
      <c r="C13" s="21" t="s">
        <v>23</v>
      </c>
      <c r="D13" s="19" t="s">
        <v>11</v>
      </c>
      <c r="E13" s="17">
        <v>2002.09</v>
      </c>
      <c r="F13" s="20" t="s">
        <v>21</v>
      </c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</row>
    <row r="14" spans="2:17" ht="26.5" customHeight="1" x14ac:dyDescent="0.55000000000000004">
      <c r="B14" s="22" t="s">
        <v>41</v>
      </c>
      <c r="C14" s="21" t="s">
        <v>42</v>
      </c>
      <c r="D14" s="19" t="s">
        <v>12</v>
      </c>
      <c r="E14" s="23">
        <v>630.4</v>
      </c>
      <c r="F14" s="44" t="s">
        <v>31</v>
      </c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</row>
    <row r="15" spans="2:17" ht="13.9" customHeight="1" x14ac:dyDescent="0.55000000000000004">
      <c r="B15" s="71" t="s">
        <v>43</v>
      </c>
      <c r="C15" s="69"/>
      <c r="D15" s="70"/>
      <c r="E15" s="6">
        <f>E14</f>
        <v>630.4</v>
      </c>
      <c r="F15" s="40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</row>
    <row r="16" spans="2:17" ht="53.25" customHeight="1" x14ac:dyDescent="0.55000000000000004">
      <c r="B16" s="45" t="s">
        <v>8</v>
      </c>
      <c r="C16" s="19">
        <v>16912997621</v>
      </c>
      <c r="D16" s="19" t="s">
        <v>12</v>
      </c>
      <c r="E16" s="24">
        <v>2055.38</v>
      </c>
      <c r="F16" s="20" t="s">
        <v>29</v>
      </c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</row>
    <row r="17" spans="1:17" ht="53.25" customHeight="1" x14ac:dyDescent="0.55000000000000004">
      <c r="B17" s="45" t="s">
        <v>8</v>
      </c>
      <c r="C17" s="19">
        <v>16912997621</v>
      </c>
      <c r="D17" s="19" t="s">
        <v>12</v>
      </c>
      <c r="E17" s="24">
        <v>273.01</v>
      </c>
      <c r="F17" s="20" t="s">
        <v>15</v>
      </c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</row>
    <row r="18" spans="1:17" ht="15.75" customHeight="1" x14ac:dyDescent="0.55000000000000004">
      <c r="B18" s="72" t="s">
        <v>30</v>
      </c>
      <c r="C18" s="73"/>
      <c r="D18" s="73"/>
      <c r="E18" s="7">
        <f>SUM(E16:E17)</f>
        <v>2328.3900000000003</v>
      </c>
      <c r="F18" s="46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</row>
    <row r="19" spans="1:17" ht="27" customHeight="1" x14ac:dyDescent="0.55000000000000004">
      <c r="B19" s="45" t="s">
        <v>35</v>
      </c>
      <c r="C19" s="21" t="s">
        <v>44</v>
      </c>
      <c r="D19" s="19" t="s">
        <v>12</v>
      </c>
      <c r="E19" s="24">
        <v>497.69</v>
      </c>
      <c r="F19" s="20" t="s">
        <v>15</v>
      </c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</row>
    <row r="20" spans="1:17" ht="13.5" customHeight="1" x14ac:dyDescent="0.55000000000000004">
      <c r="B20" s="71" t="s">
        <v>36</v>
      </c>
      <c r="C20" s="69"/>
      <c r="D20" s="70"/>
      <c r="E20" s="6">
        <f>SUM(E19:E19)</f>
        <v>497.69</v>
      </c>
      <c r="F20" s="40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</row>
    <row r="21" spans="1:17" ht="36" customHeight="1" x14ac:dyDescent="0.55000000000000004">
      <c r="A21" s="8"/>
      <c r="B21" s="45" t="s">
        <v>37</v>
      </c>
      <c r="C21" s="21" t="s">
        <v>45</v>
      </c>
      <c r="D21" s="19" t="s">
        <v>11</v>
      </c>
      <c r="E21" s="24">
        <v>205.72</v>
      </c>
      <c r="F21" s="20" t="s">
        <v>17</v>
      </c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</row>
    <row r="22" spans="1:17" ht="15.6" customHeight="1" x14ac:dyDescent="0.55000000000000004">
      <c r="B22" s="71" t="s">
        <v>38</v>
      </c>
      <c r="C22" s="69"/>
      <c r="D22" s="70"/>
      <c r="E22" s="6">
        <f>SUM(E21:E21)</f>
        <v>205.72</v>
      </c>
      <c r="F22" s="40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</row>
    <row r="23" spans="1:17" ht="27.75" customHeight="1" x14ac:dyDescent="0.55000000000000004">
      <c r="B23" s="15" t="s">
        <v>46</v>
      </c>
      <c r="C23" s="21" t="s">
        <v>47</v>
      </c>
      <c r="D23" s="19" t="s">
        <v>12</v>
      </c>
      <c r="E23" s="17">
        <v>12.5</v>
      </c>
      <c r="F23" s="20" t="s">
        <v>82</v>
      </c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</row>
    <row r="24" spans="1:17" x14ac:dyDescent="0.55000000000000004">
      <c r="B24" s="15" t="s">
        <v>46</v>
      </c>
      <c r="C24" s="21" t="s">
        <v>47</v>
      </c>
      <c r="D24" s="19" t="s">
        <v>12</v>
      </c>
      <c r="E24" s="17">
        <v>64.150000000000006</v>
      </c>
      <c r="F24" s="20" t="s">
        <v>15</v>
      </c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</row>
    <row r="25" spans="1:17" x14ac:dyDescent="0.55000000000000004">
      <c r="B25" s="71" t="s">
        <v>126</v>
      </c>
      <c r="C25" s="69"/>
      <c r="D25" s="70"/>
      <c r="E25" s="6">
        <f>E24+E23</f>
        <v>76.650000000000006</v>
      </c>
      <c r="F25" s="40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</row>
    <row r="26" spans="1:17" ht="32.1" customHeight="1" x14ac:dyDescent="0.55000000000000004">
      <c r="B26" s="15" t="s">
        <v>48</v>
      </c>
      <c r="C26" s="19">
        <v>27759560625</v>
      </c>
      <c r="D26" s="19" t="s">
        <v>11</v>
      </c>
      <c r="E26" s="17">
        <v>748.19</v>
      </c>
      <c r="F26" s="20" t="s">
        <v>16</v>
      </c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</row>
    <row r="27" spans="1:17" x14ac:dyDescent="0.55000000000000004">
      <c r="B27" s="77" t="s">
        <v>49</v>
      </c>
      <c r="C27" s="78"/>
      <c r="D27" s="79"/>
      <c r="E27" s="7">
        <f>SUM(E26:E26)</f>
        <v>748.19</v>
      </c>
      <c r="F27" s="47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</row>
    <row r="28" spans="1:17" ht="47.1" customHeight="1" x14ac:dyDescent="0.55000000000000004">
      <c r="A28" s="8"/>
      <c r="B28" s="96" t="s">
        <v>9</v>
      </c>
      <c r="C28" s="97" t="s">
        <v>9</v>
      </c>
      <c r="D28" s="97" t="s">
        <v>9</v>
      </c>
      <c r="E28" s="98">
        <v>1309.0899999999999</v>
      </c>
      <c r="F28" s="99" t="s">
        <v>111</v>
      </c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</row>
    <row r="29" spans="1:17" ht="59.4" customHeight="1" x14ac:dyDescent="0.55000000000000004">
      <c r="A29" s="8"/>
      <c r="B29" s="94" t="s">
        <v>9</v>
      </c>
      <c r="C29" s="16" t="s">
        <v>9</v>
      </c>
      <c r="D29" s="16" t="s">
        <v>9</v>
      </c>
      <c r="E29" s="95">
        <v>595.71</v>
      </c>
      <c r="F29" s="18" t="s">
        <v>24</v>
      </c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</row>
    <row r="30" spans="1:17" x14ac:dyDescent="0.55000000000000004">
      <c r="A30" s="8"/>
      <c r="B30" s="48" t="s">
        <v>63</v>
      </c>
      <c r="C30" s="19">
        <v>52981606243</v>
      </c>
      <c r="D30" s="19" t="s">
        <v>12</v>
      </c>
      <c r="E30" s="17">
        <v>202.5</v>
      </c>
      <c r="F30" s="20" t="s">
        <v>14</v>
      </c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</row>
    <row r="31" spans="1:17" ht="61.8" customHeight="1" x14ac:dyDescent="0.55000000000000004">
      <c r="A31" s="8"/>
      <c r="B31" s="48" t="s">
        <v>63</v>
      </c>
      <c r="C31" s="19">
        <v>52981606243</v>
      </c>
      <c r="D31" s="19" t="s">
        <v>12</v>
      </c>
      <c r="E31" s="17">
        <v>2827.5</v>
      </c>
      <c r="F31" s="20" t="s">
        <v>90</v>
      </c>
      <c r="G31" s="8"/>
      <c r="H31" s="8"/>
      <c r="I31" s="8"/>
      <c r="J31" s="8"/>
      <c r="K31" s="8"/>
      <c r="L31" s="8"/>
      <c r="M31" s="14"/>
      <c r="N31" s="8"/>
      <c r="O31" s="8"/>
      <c r="P31" s="8"/>
      <c r="Q31" s="8"/>
    </row>
    <row r="32" spans="1:17" x14ac:dyDescent="0.55000000000000004">
      <c r="A32" s="8"/>
      <c r="B32" s="80" t="s">
        <v>64</v>
      </c>
      <c r="C32" s="81"/>
      <c r="D32" s="82"/>
      <c r="E32" s="9">
        <f>SUM(E30:E31)</f>
        <v>3030</v>
      </c>
      <c r="F32" s="10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</row>
    <row r="33" spans="1:17" ht="27.3" customHeight="1" x14ac:dyDescent="0.55000000000000004">
      <c r="A33" s="8"/>
      <c r="B33" s="49" t="s">
        <v>65</v>
      </c>
      <c r="C33" s="19">
        <v>30259958677</v>
      </c>
      <c r="D33" s="19" t="s">
        <v>11</v>
      </c>
      <c r="E33" s="24">
        <v>750</v>
      </c>
      <c r="F33" s="20" t="s">
        <v>51</v>
      </c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</row>
    <row r="34" spans="1:17" x14ac:dyDescent="0.55000000000000004">
      <c r="A34" s="8"/>
      <c r="B34" s="83" t="s">
        <v>66</v>
      </c>
      <c r="C34" s="84"/>
      <c r="D34" s="85"/>
      <c r="E34" s="7">
        <f>SUM(E33:E33)</f>
        <v>750</v>
      </c>
      <c r="F34" s="47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</row>
    <row r="35" spans="1:17" ht="31.2" customHeight="1" x14ac:dyDescent="0.55000000000000004">
      <c r="A35" s="8"/>
      <c r="B35" s="25" t="s">
        <v>6</v>
      </c>
      <c r="C35" s="26">
        <v>85821130368</v>
      </c>
      <c r="D35" s="26" t="s">
        <v>11</v>
      </c>
      <c r="E35" s="27">
        <v>67.11</v>
      </c>
      <c r="F35" s="42" t="s">
        <v>14</v>
      </c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</row>
    <row r="36" spans="1:17" x14ac:dyDescent="0.55000000000000004">
      <c r="A36" s="8"/>
      <c r="B36" s="86" t="s">
        <v>34</v>
      </c>
      <c r="C36" s="87"/>
      <c r="D36" s="87"/>
      <c r="E36" s="7">
        <f>SUM(E35)</f>
        <v>67.11</v>
      </c>
      <c r="F36" s="47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</row>
    <row r="37" spans="1:17" ht="47.4" customHeight="1" x14ac:dyDescent="0.55000000000000004">
      <c r="B37" s="49" t="s">
        <v>50</v>
      </c>
      <c r="C37" s="19">
        <v>76328800689</v>
      </c>
      <c r="D37" s="19" t="s">
        <v>11</v>
      </c>
      <c r="E37" s="24">
        <v>1250</v>
      </c>
      <c r="F37" s="20" t="s">
        <v>51</v>
      </c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</row>
    <row r="38" spans="1:17" x14ac:dyDescent="0.55000000000000004">
      <c r="B38" s="83" t="s">
        <v>52</v>
      </c>
      <c r="C38" s="84"/>
      <c r="D38" s="85"/>
      <c r="E38" s="7">
        <f>SUM(E37)</f>
        <v>1250</v>
      </c>
      <c r="F38" s="47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</row>
    <row r="39" spans="1:17" ht="28.8" x14ac:dyDescent="0.55000000000000004">
      <c r="B39" s="28" t="s">
        <v>55</v>
      </c>
      <c r="C39" s="29">
        <v>73660371074</v>
      </c>
      <c r="D39" s="29" t="s">
        <v>56</v>
      </c>
      <c r="E39" s="30">
        <v>38.17</v>
      </c>
      <c r="F39" s="20" t="s">
        <v>26</v>
      </c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</row>
    <row r="40" spans="1:17" ht="28.8" x14ac:dyDescent="0.55000000000000004">
      <c r="B40" s="28" t="s">
        <v>55</v>
      </c>
      <c r="C40" s="29">
        <v>73660371074</v>
      </c>
      <c r="D40" s="29" t="s">
        <v>56</v>
      </c>
      <c r="E40" s="30">
        <v>109.9</v>
      </c>
      <c r="F40" s="44" t="s">
        <v>31</v>
      </c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</row>
    <row r="41" spans="1:17" x14ac:dyDescent="0.55000000000000004">
      <c r="B41" s="28" t="s">
        <v>55</v>
      </c>
      <c r="C41" s="29">
        <v>73660371074</v>
      </c>
      <c r="D41" s="29" t="s">
        <v>56</v>
      </c>
      <c r="E41" s="30">
        <v>254.26</v>
      </c>
      <c r="F41" s="44" t="s">
        <v>67</v>
      </c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</row>
    <row r="42" spans="1:17" ht="28.8" x14ac:dyDescent="0.55000000000000004">
      <c r="B42" s="28" t="s">
        <v>55</v>
      </c>
      <c r="C42" s="29">
        <v>73660371074</v>
      </c>
      <c r="D42" s="29" t="s">
        <v>56</v>
      </c>
      <c r="E42" s="30">
        <v>655.97</v>
      </c>
      <c r="F42" s="20" t="s">
        <v>69</v>
      </c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</row>
    <row r="43" spans="1:17" x14ac:dyDescent="0.55000000000000004">
      <c r="B43" s="71" t="s">
        <v>57</v>
      </c>
      <c r="C43" s="69"/>
      <c r="D43" s="70"/>
      <c r="E43" s="6">
        <f>E42+E41+E40+E39</f>
        <v>1058.3</v>
      </c>
      <c r="F43" s="40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</row>
    <row r="44" spans="1:17" x14ac:dyDescent="0.55000000000000004">
      <c r="B44" s="31" t="s">
        <v>7</v>
      </c>
      <c r="C44" s="32">
        <v>63073332379</v>
      </c>
      <c r="D44" s="32" t="s">
        <v>11</v>
      </c>
      <c r="E44" s="33">
        <v>23.52</v>
      </c>
      <c r="F44" s="34" t="s">
        <v>16</v>
      </c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</row>
    <row r="45" spans="1:17" x14ac:dyDescent="0.55000000000000004">
      <c r="B45" s="71" t="s">
        <v>68</v>
      </c>
      <c r="C45" s="69"/>
      <c r="D45" s="70"/>
      <c r="E45" s="6">
        <f>E44</f>
        <v>23.52</v>
      </c>
      <c r="F45" s="40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</row>
    <row r="46" spans="1:17" ht="28.8" x14ac:dyDescent="0.55000000000000004">
      <c r="B46" s="50" t="s">
        <v>39</v>
      </c>
      <c r="C46" s="32" t="s">
        <v>9</v>
      </c>
      <c r="D46" s="32" t="s">
        <v>12</v>
      </c>
      <c r="E46" s="35">
        <v>3888.37</v>
      </c>
      <c r="F46" s="34" t="s">
        <v>32</v>
      </c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</row>
    <row r="47" spans="1:17" ht="28.8" customHeight="1" x14ac:dyDescent="0.55000000000000004">
      <c r="B47" s="50" t="s">
        <v>39</v>
      </c>
      <c r="C47" s="32" t="s">
        <v>9</v>
      </c>
      <c r="D47" s="32" t="s">
        <v>12</v>
      </c>
      <c r="E47" s="35">
        <v>508.23</v>
      </c>
      <c r="F47" s="34" t="s">
        <v>33</v>
      </c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</row>
    <row r="48" spans="1:17" x14ac:dyDescent="0.55000000000000004">
      <c r="B48" s="71" t="s">
        <v>40</v>
      </c>
      <c r="C48" s="69"/>
      <c r="D48" s="70"/>
      <c r="E48" s="6">
        <f>SUM(E46:E47)</f>
        <v>4396.6000000000004</v>
      </c>
      <c r="F48" s="40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</row>
    <row r="49" spans="2:17" ht="27.3" customHeight="1" x14ac:dyDescent="0.55000000000000004">
      <c r="B49" s="31" t="s">
        <v>58</v>
      </c>
      <c r="C49" s="38" t="s">
        <v>59</v>
      </c>
      <c r="D49" s="32" t="s">
        <v>60</v>
      </c>
      <c r="E49" s="17">
        <v>100.83</v>
      </c>
      <c r="F49" s="39" t="s">
        <v>61</v>
      </c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</row>
    <row r="50" spans="2:17" x14ac:dyDescent="0.55000000000000004">
      <c r="B50" s="62" t="s">
        <v>62</v>
      </c>
      <c r="C50" s="66"/>
      <c r="D50" s="67"/>
      <c r="E50" s="7">
        <f>SUM(E49)</f>
        <v>100.83</v>
      </c>
      <c r="F50" s="51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</row>
    <row r="51" spans="2:17" ht="18.600000000000001" customHeight="1" x14ac:dyDescent="0.55000000000000004">
      <c r="B51" s="48" t="s">
        <v>105</v>
      </c>
      <c r="C51" s="19">
        <v>76176096155</v>
      </c>
      <c r="D51" s="19" t="s">
        <v>107</v>
      </c>
      <c r="E51" s="17">
        <v>300</v>
      </c>
      <c r="F51" s="20" t="s">
        <v>17</v>
      </c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</row>
    <row r="52" spans="2:17" x14ac:dyDescent="0.55000000000000004">
      <c r="B52" s="80" t="s">
        <v>106</v>
      </c>
      <c r="C52" s="81"/>
      <c r="D52" s="82"/>
      <c r="E52" s="9">
        <f>SUM(E51)</f>
        <v>300</v>
      </c>
      <c r="F52" s="10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</row>
    <row r="53" spans="2:17" ht="14.4" customHeight="1" x14ac:dyDescent="0.55000000000000004">
      <c r="B53" s="52" t="s">
        <v>70</v>
      </c>
      <c r="C53" s="56" t="s">
        <v>72</v>
      </c>
      <c r="D53" s="37" t="s">
        <v>12</v>
      </c>
      <c r="E53" s="35">
        <v>180.45</v>
      </c>
      <c r="F53" s="42" t="s">
        <v>26</v>
      </c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</row>
    <row r="54" spans="2:17" x14ac:dyDescent="0.55000000000000004">
      <c r="B54" s="88" t="s">
        <v>71</v>
      </c>
      <c r="C54" s="89"/>
      <c r="D54" s="89"/>
      <c r="E54" s="7">
        <f>SUM(E53:E53)</f>
        <v>180.45</v>
      </c>
      <c r="F54" s="51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</row>
    <row r="55" spans="2:17" ht="32.700000000000003" customHeight="1" x14ac:dyDescent="0.55000000000000004">
      <c r="B55" s="55" t="s">
        <v>108</v>
      </c>
      <c r="C55" s="56" t="s">
        <v>109</v>
      </c>
      <c r="D55" s="37" t="s">
        <v>12</v>
      </c>
      <c r="E55" s="35">
        <v>120.71</v>
      </c>
      <c r="F55" s="44" t="s">
        <v>67</v>
      </c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</row>
    <row r="56" spans="2:17" ht="28.8" x14ac:dyDescent="0.55000000000000004">
      <c r="B56" s="55" t="s">
        <v>108</v>
      </c>
      <c r="C56" s="56" t="s">
        <v>109</v>
      </c>
      <c r="D56" s="37" t="s">
        <v>12</v>
      </c>
      <c r="E56" s="35">
        <v>32.619999999999997</v>
      </c>
      <c r="F56" s="42" t="s">
        <v>26</v>
      </c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</row>
    <row r="57" spans="2:17" ht="17.399999999999999" customHeight="1" x14ac:dyDescent="0.55000000000000004">
      <c r="B57" s="88" t="s">
        <v>110</v>
      </c>
      <c r="C57" s="89"/>
      <c r="D57" s="89"/>
      <c r="E57" s="7">
        <f>SUM(E55:E56)</f>
        <v>153.32999999999998</v>
      </c>
      <c r="F57" s="51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</row>
    <row r="58" spans="2:17" ht="28.8" x14ac:dyDescent="0.55000000000000004">
      <c r="B58" s="50" t="s">
        <v>53</v>
      </c>
      <c r="C58" s="36">
        <v>69384164018</v>
      </c>
      <c r="D58" s="36" t="s">
        <v>12</v>
      </c>
      <c r="E58" s="35">
        <v>1136.6500000000001</v>
      </c>
      <c r="F58" s="53" t="s">
        <v>32</v>
      </c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</row>
    <row r="59" spans="2:17" ht="14.4" customHeight="1" x14ac:dyDescent="0.55000000000000004">
      <c r="B59" s="90" t="s">
        <v>54</v>
      </c>
      <c r="C59" s="91"/>
      <c r="D59" s="92"/>
      <c r="E59" s="43">
        <f>SUM(E58)</f>
        <v>1136.6500000000001</v>
      </c>
      <c r="F59" s="54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</row>
    <row r="60" spans="2:17" ht="27.9" customHeight="1" x14ac:dyDescent="0.55000000000000004">
      <c r="B60" s="37" t="s">
        <v>80</v>
      </c>
      <c r="C60" s="37">
        <v>79796512386</v>
      </c>
      <c r="D60" s="37" t="s">
        <v>11</v>
      </c>
      <c r="E60" s="35">
        <v>662.3</v>
      </c>
      <c r="F60" s="20" t="s">
        <v>69</v>
      </c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</row>
    <row r="61" spans="2:17" ht="14.4" customHeight="1" x14ac:dyDescent="0.55000000000000004">
      <c r="B61" s="65" t="s">
        <v>81</v>
      </c>
      <c r="C61" s="66"/>
      <c r="D61" s="67"/>
      <c r="E61" s="7">
        <f>SUM(E60:E60)</f>
        <v>662.3</v>
      </c>
      <c r="F61" s="60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</row>
    <row r="62" spans="2:17" ht="34.799999999999997" customHeight="1" x14ac:dyDescent="0.55000000000000004">
      <c r="B62" s="55" t="s">
        <v>99</v>
      </c>
      <c r="C62" s="37">
        <v>58353015102</v>
      </c>
      <c r="D62" s="37" t="s">
        <v>11</v>
      </c>
      <c r="E62" s="35">
        <v>189</v>
      </c>
      <c r="F62" s="42" t="s">
        <v>26</v>
      </c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</row>
    <row r="63" spans="2:17" ht="14.1" customHeight="1" x14ac:dyDescent="0.55000000000000004">
      <c r="B63" s="62" t="s">
        <v>100</v>
      </c>
      <c r="C63" s="66"/>
      <c r="D63" s="67"/>
      <c r="E63" s="7">
        <f>SUM(E62)</f>
        <v>189</v>
      </c>
      <c r="F63" s="51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</row>
    <row r="64" spans="2:17" ht="28.8" x14ac:dyDescent="0.55000000000000004">
      <c r="B64" s="55" t="s">
        <v>117</v>
      </c>
      <c r="C64" s="37">
        <v>62428114050</v>
      </c>
      <c r="D64" s="37" t="s">
        <v>118</v>
      </c>
      <c r="E64" s="35">
        <v>735</v>
      </c>
      <c r="F64" s="42" t="s">
        <v>87</v>
      </c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</row>
    <row r="65" spans="2:17" ht="15.3" customHeight="1" x14ac:dyDescent="0.55000000000000004">
      <c r="B65" s="62" t="s">
        <v>119</v>
      </c>
      <c r="C65" s="66"/>
      <c r="D65" s="67"/>
      <c r="E65" s="7">
        <f>SUM(E64)</f>
        <v>735</v>
      </c>
      <c r="F65" s="51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</row>
    <row r="66" spans="2:17" ht="28.8" x14ac:dyDescent="0.55000000000000004">
      <c r="B66" s="55" t="s">
        <v>120</v>
      </c>
      <c r="C66" s="37">
        <v>92246704581</v>
      </c>
      <c r="D66" s="37" t="s">
        <v>12</v>
      </c>
      <c r="E66" s="35">
        <v>937.5</v>
      </c>
      <c r="F66" s="42" t="s">
        <v>87</v>
      </c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</row>
    <row r="67" spans="2:17" ht="11.7" customHeight="1" x14ac:dyDescent="0.55000000000000004">
      <c r="B67" s="62" t="s">
        <v>121</v>
      </c>
      <c r="C67" s="66"/>
      <c r="D67" s="67"/>
      <c r="E67" s="7">
        <f>SUM(E66)</f>
        <v>937.5</v>
      </c>
      <c r="F67" s="51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</row>
    <row r="68" spans="2:17" ht="28.8" x14ac:dyDescent="0.55000000000000004">
      <c r="B68" s="15" t="s">
        <v>93</v>
      </c>
      <c r="C68" s="19" t="s">
        <v>9</v>
      </c>
      <c r="D68" s="19" t="s">
        <v>95</v>
      </c>
      <c r="E68" s="17">
        <v>110.67</v>
      </c>
      <c r="F68" s="20" t="s">
        <v>69</v>
      </c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</row>
    <row r="69" spans="2:17" x14ac:dyDescent="0.55000000000000004">
      <c r="B69" s="77" t="s">
        <v>94</v>
      </c>
      <c r="C69" s="78"/>
      <c r="D69" s="79"/>
      <c r="E69" s="7">
        <f>SUM(E68:E68)</f>
        <v>110.67</v>
      </c>
      <c r="F69" s="47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</row>
    <row r="70" spans="2:17" x14ac:dyDescent="0.55000000000000004">
      <c r="B70" s="48" t="s">
        <v>122</v>
      </c>
      <c r="C70" s="19">
        <v>64729046835</v>
      </c>
      <c r="D70" s="19" t="s">
        <v>11</v>
      </c>
      <c r="E70" s="17">
        <v>110</v>
      </c>
      <c r="F70" s="20" t="s">
        <v>90</v>
      </c>
    </row>
    <row r="71" spans="2:17" x14ac:dyDescent="0.55000000000000004">
      <c r="B71" s="80" t="s">
        <v>123</v>
      </c>
      <c r="C71" s="81"/>
      <c r="D71" s="82"/>
      <c r="E71" s="9">
        <f>SUM(E70)</f>
        <v>110</v>
      </c>
      <c r="F71" s="10"/>
    </row>
    <row r="72" spans="2:17" ht="43.2" x14ac:dyDescent="0.55000000000000004">
      <c r="B72" s="57" t="s">
        <v>75</v>
      </c>
      <c r="C72" s="36">
        <v>58743603350</v>
      </c>
      <c r="D72" s="36" t="s">
        <v>76</v>
      </c>
      <c r="E72" s="35">
        <v>273.94</v>
      </c>
      <c r="F72" s="58" t="s">
        <v>32</v>
      </c>
    </row>
    <row r="73" spans="2:17" x14ac:dyDescent="0.55000000000000004">
      <c r="B73" s="93" t="s">
        <v>77</v>
      </c>
      <c r="C73" s="91"/>
      <c r="D73" s="92"/>
      <c r="E73" s="7">
        <f>SUM(E72)</f>
        <v>273.94</v>
      </c>
      <c r="F73" s="41"/>
    </row>
    <row r="74" spans="2:17" x14ac:dyDescent="0.55000000000000004">
      <c r="B74" s="55" t="s">
        <v>113</v>
      </c>
      <c r="C74" s="37">
        <v>13941541444</v>
      </c>
      <c r="D74" s="37" t="s">
        <v>115</v>
      </c>
      <c r="E74" s="35">
        <v>221.25</v>
      </c>
      <c r="F74" s="20" t="s">
        <v>116</v>
      </c>
    </row>
    <row r="75" spans="2:17" x14ac:dyDescent="0.55000000000000004">
      <c r="B75" s="62" t="s">
        <v>114</v>
      </c>
      <c r="C75" s="63"/>
      <c r="D75" s="64"/>
      <c r="E75" s="7">
        <f>E74</f>
        <v>221.25</v>
      </c>
      <c r="F75" s="51"/>
    </row>
    <row r="76" spans="2:17" ht="28.8" x14ac:dyDescent="0.55000000000000004">
      <c r="B76" s="55" t="s">
        <v>101</v>
      </c>
      <c r="C76" s="37">
        <v>73294314024</v>
      </c>
      <c r="D76" s="37" t="s">
        <v>11</v>
      </c>
      <c r="E76" s="35">
        <v>182.11</v>
      </c>
      <c r="F76" s="20" t="s">
        <v>82</v>
      </c>
    </row>
    <row r="77" spans="2:17" x14ac:dyDescent="0.55000000000000004">
      <c r="B77" s="62" t="s">
        <v>102</v>
      </c>
      <c r="C77" s="63"/>
      <c r="D77" s="64"/>
      <c r="E77" s="7">
        <f>E76</f>
        <v>182.11</v>
      </c>
      <c r="F77" s="51"/>
    </row>
    <row r="78" spans="2:17" x14ac:dyDescent="0.55000000000000004">
      <c r="B78" s="52" t="s">
        <v>83</v>
      </c>
      <c r="C78" s="37">
        <v>10170397818</v>
      </c>
      <c r="D78" s="37" t="s">
        <v>12</v>
      </c>
      <c r="E78" s="35">
        <v>2500</v>
      </c>
      <c r="F78" s="20" t="s">
        <v>51</v>
      </c>
    </row>
    <row r="79" spans="2:17" x14ac:dyDescent="0.55000000000000004">
      <c r="B79" s="62" t="s">
        <v>84</v>
      </c>
      <c r="C79" s="63"/>
      <c r="D79" s="64"/>
      <c r="E79" s="7">
        <f>E78</f>
        <v>2500</v>
      </c>
      <c r="F79" s="51"/>
    </row>
    <row r="80" spans="2:17" ht="28.8" x14ac:dyDescent="0.55000000000000004">
      <c r="B80" s="55" t="s">
        <v>85</v>
      </c>
      <c r="C80" s="37">
        <v>66467746606</v>
      </c>
      <c r="D80" s="37" t="s">
        <v>12</v>
      </c>
      <c r="E80" s="35">
        <v>245.44</v>
      </c>
      <c r="F80" s="20" t="s">
        <v>51</v>
      </c>
    </row>
    <row r="81" spans="2:6" x14ac:dyDescent="0.55000000000000004">
      <c r="B81" s="62" t="s">
        <v>86</v>
      </c>
      <c r="C81" s="63"/>
      <c r="D81" s="64"/>
      <c r="E81" s="7">
        <f>E80</f>
        <v>245.44</v>
      </c>
      <c r="F81" s="51"/>
    </row>
    <row r="82" spans="2:6" ht="28.8" x14ac:dyDescent="0.55000000000000004">
      <c r="B82" s="55" t="s">
        <v>103</v>
      </c>
      <c r="C82" s="37">
        <v>53031879715</v>
      </c>
      <c r="D82" s="37" t="s">
        <v>12</v>
      </c>
      <c r="E82" s="35">
        <v>262.77</v>
      </c>
      <c r="F82" s="20" t="s">
        <v>51</v>
      </c>
    </row>
    <row r="83" spans="2:6" x14ac:dyDescent="0.55000000000000004">
      <c r="B83" s="62" t="s">
        <v>104</v>
      </c>
      <c r="C83" s="63"/>
      <c r="D83" s="64"/>
      <c r="E83" s="7">
        <f>E82</f>
        <v>262.77</v>
      </c>
      <c r="F83" s="51"/>
    </row>
    <row r="84" spans="2:6" ht="28.8" x14ac:dyDescent="0.55000000000000004">
      <c r="B84" s="55" t="s">
        <v>78</v>
      </c>
      <c r="C84" s="37">
        <v>52095540023</v>
      </c>
      <c r="D84" s="37" t="s">
        <v>12</v>
      </c>
      <c r="E84" s="35">
        <v>82.88</v>
      </c>
      <c r="F84" s="42" t="s">
        <v>26</v>
      </c>
    </row>
    <row r="85" spans="2:6" x14ac:dyDescent="0.55000000000000004">
      <c r="B85" s="62" t="s">
        <v>79</v>
      </c>
      <c r="C85" s="63"/>
      <c r="D85" s="64"/>
      <c r="E85" s="7">
        <f>E84</f>
        <v>82.88</v>
      </c>
      <c r="F85" s="51"/>
    </row>
    <row r="86" spans="2:6" ht="28.8" x14ac:dyDescent="0.55000000000000004">
      <c r="B86" s="55" t="s">
        <v>91</v>
      </c>
      <c r="C86" s="37">
        <v>78583422206</v>
      </c>
      <c r="D86" s="37" t="s">
        <v>12</v>
      </c>
      <c r="E86" s="35">
        <v>96</v>
      </c>
      <c r="F86" s="42" t="s">
        <v>87</v>
      </c>
    </row>
    <row r="87" spans="2:6" x14ac:dyDescent="0.55000000000000004">
      <c r="B87" s="62" t="s">
        <v>92</v>
      </c>
      <c r="C87" s="63"/>
      <c r="D87" s="64"/>
      <c r="E87" s="7">
        <f>E86</f>
        <v>96</v>
      </c>
      <c r="F87" s="51"/>
    </row>
    <row r="88" spans="2:6" ht="28.8" x14ac:dyDescent="0.55000000000000004">
      <c r="B88" s="55" t="s">
        <v>96</v>
      </c>
      <c r="C88" s="37">
        <v>32251687802</v>
      </c>
      <c r="D88" s="37" t="s">
        <v>98</v>
      </c>
      <c r="E88" s="35">
        <v>1.5</v>
      </c>
      <c r="F88" s="44" t="s">
        <v>31</v>
      </c>
    </row>
    <row r="89" spans="2:6" x14ac:dyDescent="0.55000000000000004">
      <c r="B89" s="62" t="s">
        <v>97</v>
      </c>
      <c r="C89" s="63"/>
      <c r="D89" s="64"/>
      <c r="E89" s="7">
        <f>E88</f>
        <v>1.5</v>
      </c>
      <c r="F89" s="51"/>
    </row>
    <row r="90" spans="2:6" x14ac:dyDescent="0.55000000000000004">
      <c r="B90" s="37" t="s">
        <v>88</v>
      </c>
      <c r="C90" s="37">
        <v>21712494719</v>
      </c>
      <c r="D90" s="37" t="s">
        <v>12</v>
      </c>
      <c r="E90" s="35">
        <v>22.6</v>
      </c>
      <c r="F90" s="59" t="s">
        <v>15</v>
      </c>
    </row>
    <row r="91" spans="2:6" x14ac:dyDescent="0.55000000000000004">
      <c r="B91" s="37" t="s">
        <v>88</v>
      </c>
      <c r="C91" s="37">
        <v>21712494719</v>
      </c>
      <c r="D91" s="37" t="s">
        <v>12</v>
      </c>
      <c r="E91" s="35">
        <v>108.26</v>
      </c>
      <c r="F91" s="20" t="s">
        <v>29</v>
      </c>
    </row>
    <row r="92" spans="2:6" x14ac:dyDescent="0.55000000000000004">
      <c r="B92" s="65" t="s">
        <v>89</v>
      </c>
      <c r="C92" s="66"/>
      <c r="D92" s="67"/>
      <c r="E92" s="43">
        <f>SUM(E90:E91)</f>
        <v>130.86000000000001</v>
      </c>
      <c r="F92" s="61"/>
    </row>
    <row r="93" spans="2:6" ht="28.8" x14ac:dyDescent="0.55000000000000004">
      <c r="B93" s="55" t="s">
        <v>112</v>
      </c>
      <c r="C93" s="37">
        <v>87301734795</v>
      </c>
      <c r="D93" s="37" t="s">
        <v>56</v>
      </c>
      <c r="E93" s="35">
        <v>34.99</v>
      </c>
      <c r="F93" s="34" t="s">
        <v>74</v>
      </c>
    </row>
    <row r="94" spans="2:6" x14ac:dyDescent="0.55000000000000004">
      <c r="B94" s="62" t="s">
        <v>112</v>
      </c>
      <c r="C94" s="66"/>
      <c r="D94" s="67"/>
      <c r="E94" s="7">
        <f>SUM(E93:E93)</f>
        <v>34.99</v>
      </c>
      <c r="F94" s="51"/>
    </row>
    <row r="95" spans="2:6" ht="28.8" x14ac:dyDescent="0.55000000000000004">
      <c r="B95" s="55" t="s">
        <v>73</v>
      </c>
      <c r="C95" s="37">
        <v>93325661787</v>
      </c>
      <c r="D95" s="37" t="s">
        <v>12</v>
      </c>
      <c r="E95" s="35">
        <v>1612.47</v>
      </c>
      <c r="F95" s="34" t="s">
        <v>74</v>
      </c>
    </row>
    <row r="96" spans="2:6" x14ac:dyDescent="0.55000000000000004">
      <c r="B96" s="62" t="s">
        <v>73</v>
      </c>
      <c r="C96" s="66"/>
      <c r="D96" s="67"/>
      <c r="E96" s="7">
        <f>SUM(E95:E95)</f>
        <v>1612.47</v>
      </c>
      <c r="F96" s="51"/>
    </row>
    <row r="97" spans="2:6" ht="14.7" thickBot="1" x14ac:dyDescent="0.6">
      <c r="B97" s="74" t="s">
        <v>125</v>
      </c>
      <c r="C97" s="75"/>
      <c r="D97" s="76"/>
      <c r="E97" s="11">
        <f>E96+E69+E65+E63+E59+E54+E52+E50+E48+E45+E43+E38+E36+E34+E32+E29+E27+E25+E22+E20+E18+E15+E13+E12+E11+E10+E9+E8+E73+E89+E87+E85+E81+E77+E75+E61+E57+E92+E79+E94+E83+E71+E67+E28</f>
        <v>48322.32</v>
      </c>
      <c r="F97" s="12"/>
    </row>
    <row r="98" spans="2:6" x14ac:dyDescent="0.55000000000000004">
      <c r="E98" s="13"/>
    </row>
  </sheetData>
  <mergeCells count="38">
    <mergeCell ref="B94:D94"/>
    <mergeCell ref="B67:D67"/>
    <mergeCell ref="B71:D71"/>
    <mergeCell ref="B75:D75"/>
    <mergeCell ref="B57:D57"/>
    <mergeCell ref="B61:D61"/>
    <mergeCell ref="B65:D65"/>
    <mergeCell ref="B69:D69"/>
    <mergeCell ref="B73:D73"/>
    <mergeCell ref="B50:D50"/>
    <mergeCell ref="B97:D97"/>
    <mergeCell ref="B27:D27"/>
    <mergeCell ref="B43:D43"/>
    <mergeCell ref="B45:D45"/>
    <mergeCell ref="B48:D48"/>
    <mergeCell ref="B32:D32"/>
    <mergeCell ref="B34:D34"/>
    <mergeCell ref="B36:D36"/>
    <mergeCell ref="B38:D38"/>
    <mergeCell ref="B52:D52"/>
    <mergeCell ref="B54:D54"/>
    <mergeCell ref="B59:D59"/>
    <mergeCell ref="B63:D63"/>
    <mergeCell ref="B96:D96"/>
    <mergeCell ref="B8:D8"/>
    <mergeCell ref="B25:D25"/>
    <mergeCell ref="B15:D15"/>
    <mergeCell ref="B20:D20"/>
    <mergeCell ref="B22:D22"/>
    <mergeCell ref="B18:D18"/>
    <mergeCell ref="B87:D87"/>
    <mergeCell ref="B89:D89"/>
    <mergeCell ref="B92:D92"/>
    <mergeCell ref="B77:D77"/>
    <mergeCell ref="B79:D79"/>
    <mergeCell ref="B81:D81"/>
    <mergeCell ref="B85:D85"/>
    <mergeCell ref="B83:D83"/>
  </mergeCells>
  <phoneticPr fontId="5" type="noConversion"/>
  <pageMargins left="0.7" right="0.7" top="0.75" bottom="0.75" header="0.3" footer="0.3"/>
  <pageSetup paperSize="9" scale="48" orientation="portrait" r:id="rId1"/>
  <ignoredErrors>
    <ignoredError sqref="C13:C14 C53" numberStoredAsText="1"/>
    <ignoredError sqref="E32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Melita Strazicic</dc:creator>
  <cp:lastModifiedBy>Melita Strazicic</cp:lastModifiedBy>
  <cp:lastPrinted>2024-07-08T06:19:41Z</cp:lastPrinted>
  <dcterms:created xsi:type="dcterms:W3CDTF">2024-02-19T17:16:06Z</dcterms:created>
  <dcterms:modified xsi:type="dcterms:W3CDTF">2025-01-19T09:44:25Z</dcterms:modified>
</cp:coreProperties>
</file>