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212CB582-2D19-42A6-AB0D-10BB62BCC71B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E59" i="1"/>
  <c r="E55" i="1"/>
  <c r="E67" i="1"/>
  <c r="E65" i="1"/>
  <c r="E63" i="1"/>
  <c r="E61" i="1"/>
  <c r="E73" i="1"/>
  <c r="E71" i="1"/>
  <c r="E51" i="1" l="1"/>
  <c r="E28" i="1"/>
  <c r="E80" i="1" l="1"/>
  <c r="E76" i="1"/>
  <c r="E32" i="1"/>
  <c r="E8" i="1"/>
  <c r="E78" i="1"/>
  <c r="E24" i="1"/>
  <c r="E45" i="1"/>
  <c r="E69" i="1"/>
  <c r="E57" i="1"/>
  <c r="E34" i="1"/>
  <c r="E22" i="1" l="1"/>
  <c r="E53" i="1"/>
  <c r="E20" i="1"/>
  <c r="E38" i="1"/>
  <c r="E36" i="1"/>
  <c r="E18" i="1"/>
  <c r="E26" i="1" l="1"/>
  <c r="E48" i="1" l="1"/>
  <c r="E15" i="1"/>
  <c r="E42" i="1"/>
  <c r="E40" i="1"/>
</calcChain>
</file>

<file path=xl/sharedStrings.xml><?xml version="1.0" encoding="utf-8"?>
<sst xmlns="http://schemas.openxmlformats.org/spreadsheetml/2006/main" count="178" uniqueCount="112">
  <si>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</si>
  <si>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</si>
  <si>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</si>
  <si>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</si>
  <si>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</si>
  <si>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</si>
  <si>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FINANCIJSKA AGENCIJA</t>
  </si>
  <si>
    <t>HEP-OPSKRBA D.O.O.</t>
  </si>
  <si>
    <t>ČISTOĆA D.O.O.ZA KOM.DJEL.ODRŽ.ČIST.ODLAG.KOM.OTPADA</t>
  </si>
  <si>
    <t>-</t>
  </si>
  <si>
    <t>SPLIT</t>
  </si>
  <si>
    <t>ZAGREB</t>
  </si>
  <si>
    <t>DUBROVNIK</t>
  </si>
  <si>
    <t>3431 - BANKARSKE USLUGE I USLUGE PLATNOG PROMETA</t>
  </si>
  <si>
    <t>3238 - RAČUNALNE USLUGE</t>
  </si>
  <si>
    <t>3234 - KOMUNALNE USLUGE</t>
  </si>
  <si>
    <t>3223 - ENERGIJA</t>
  </si>
  <si>
    <t>3231 - USLUGE TELEFONA, POŠTE I PRIJEVOZA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</si>
  <si>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</si>
  <si>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</si>
  <si>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</si>
  <si>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</si>
  <si>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</si>
  <si>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</si>
  <si>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</si>
  <si>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OTP banka d.d.</t>
  </si>
  <si>
    <t>3221 - UREDSKI MATERIJAL I OSTALI MATERIJALNI RASHODI</t>
  </si>
  <si>
    <t>SKLONIŠTE ZA NEZBRINUTE ŽIVOTINJE DUBROVNIK                       Marka Marulića 21                20000 DUBROVNIK</t>
  </si>
  <si>
    <t>3211 - SLUŽBENA PUTOVANJA</t>
  </si>
  <si>
    <t>3235 - ZAKUPNINE I NAJAMNINE</t>
  </si>
  <si>
    <t>UKUPNO ČISTOĆA d.o.o.</t>
  </si>
  <si>
    <t>3224 - MATERIJAL I DIJELOVI ZA TEKUĆE I INVESTICIJSKO ODRŽAVANJE</t>
  </si>
  <si>
    <t>3236 - ZDRAVSTVENE I VETERINARSKE USLUGE</t>
  </si>
  <si>
    <t>3222 - MATERIJAL I SIROVINE</t>
  </si>
  <si>
    <t>UKUPNO FINANCIJSKA AGENCIJA</t>
  </si>
  <si>
    <t>JVP DUBROVAČKI VATROGASCI</t>
  </si>
  <si>
    <t>UKUPNO JVP DUBROVAČKI VATROGASCI</t>
  </si>
  <si>
    <t>PSP DUBROVNIK d.o.o.</t>
  </si>
  <si>
    <t>UKUPNO PSP DUBROVNIK d.o.o.</t>
  </si>
  <si>
    <t>HRVATSKI TELEKOM D.D.</t>
  </si>
  <si>
    <t>UKUPNO HRVATSKI TELEKOM D.D.</t>
  </si>
  <si>
    <t>BOBANOVIĆ,vl.Goran Bobanović - Ćolić</t>
  </si>
  <si>
    <t>UKUPNO BOBANOVIĆ, vl. Goran Bobanović - Ćolić</t>
  </si>
  <si>
    <t>FRENDY d.o.o.</t>
  </si>
  <si>
    <t>66977869240</t>
  </si>
  <si>
    <t>UKUPNO FRENDY d.o.o.</t>
  </si>
  <si>
    <t>53151981382</t>
  </si>
  <si>
    <t>81793146560</t>
  </si>
  <si>
    <t>PLAVA KAVA d.o.o.</t>
  </si>
  <si>
    <t>38152213074</t>
  </si>
  <si>
    <t>UKUPNO PLAVA KAVAd.o.o.</t>
  </si>
  <si>
    <t>INA - INDUSTRIJA NAFTE d.d.</t>
  </si>
  <si>
    <t>UKUPNO INA - INDUSTRIJA NAFTE D.D.</t>
  </si>
  <si>
    <t>RAŠICA &amp; PARTNERI ODVJETNIČKO DRUŠTVO d.o.o.</t>
  </si>
  <si>
    <t>3237 - INTELEKTUALNE I OSOBNE USLUGE</t>
  </si>
  <si>
    <t>UKUPNO RAŠICA &amp; PARTNERI ODVJETNIČKO DRUŠTVO d.o.o.</t>
  </si>
  <si>
    <t>VETERINARSKA AMBULANTA FAUNA d.o.o.</t>
  </si>
  <si>
    <t>UKUPNO VETERINARSKA AMBULANTA FAUNA d.o.o.</t>
  </si>
  <si>
    <t>PEVEX D.D.</t>
  </si>
  <si>
    <t>SESVETE</t>
  </si>
  <si>
    <t>UKUPNO PEVEX D.D.</t>
  </si>
  <si>
    <t>META PLATFORMS IRELAND LIMITED</t>
  </si>
  <si>
    <t>IE9692928F</t>
  </si>
  <si>
    <t>DUBLIN, IRSKA</t>
  </si>
  <si>
    <t>3233 - USLUGE PROMIDŽBE I INFORMIRANJA</t>
  </si>
  <si>
    <t>UKUPNO META PLATFORMS IRELAND LIMITED</t>
  </si>
  <si>
    <t>ARCUS INGENIUM d.o.o.</t>
  </si>
  <si>
    <t>UKUPNO ARCUS INGENIUM d.o.o.</t>
  </si>
  <si>
    <t>IMPULS SAVJETOVANJE d.o.o.</t>
  </si>
  <si>
    <t>UKUPNO IMPULS SAVJETOVANJE d.o.o.</t>
  </si>
  <si>
    <t>ATTS d.o.o.</t>
  </si>
  <si>
    <t>UKUPNO ATTS d.o.o.</t>
  </si>
  <si>
    <t>4221 - UREDSKA OPREMA I NAMJEŠTAJ</t>
  </si>
  <si>
    <t>3225 - SITNI INEVNTAR I AUTO GUME</t>
  </si>
  <si>
    <t>PET NETWORK INTERNATIONAL d.o.o.</t>
  </si>
  <si>
    <t>UKUPNO PET NETWORK INTERNATIONAL d.o.o.</t>
  </si>
  <si>
    <t>GRGA, VL. GRGUR GRGUREVIĆ</t>
  </si>
  <si>
    <t>CAVTAT</t>
  </si>
  <si>
    <t>UKUPNO GRGA, VL. GRGUR GRGUREVIĆ</t>
  </si>
  <si>
    <t>HRVATSKA POŠTA D.D.</t>
  </si>
  <si>
    <t>VELIKA GORICA</t>
  </si>
  <si>
    <t>UKUPNO HRVATSKA POŠTA D.D.</t>
  </si>
  <si>
    <t>VODA-SERVIS VLAHO d.o.o.</t>
  </si>
  <si>
    <t>UKUPNO VODA-SERVIS VLAHO d.o.o.</t>
  </si>
  <si>
    <t>ZASTOLJE</t>
  </si>
  <si>
    <t>STUDENAC d.o.o.</t>
  </si>
  <si>
    <t>UKUPNO STUDENAC d.o.o.</t>
  </si>
  <si>
    <t>OMIŠ</t>
  </si>
  <si>
    <t>3293 - REPREZENTACIJA</t>
  </si>
  <si>
    <t>EKONOMSKA I TRGOVAČKA ŠKOLA</t>
  </si>
  <si>
    <t>UKUPNO EKONOMSKA I TRGOVAČKA ŠKOLA</t>
  </si>
  <si>
    <t>MAPEN, VL. STIJEPAN LAZAREVIĆ</t>
  </si>
  <si>
    <t>UKUPNO MAPEN</t>
  </si>
  <si>
    <t>DEMIAN d.o.o.</t>
  </si>
  <si>
    <t>UKUPNO DEMIAN d.o.o.</t>
  </si>
  <si>
    <t>OSIJEK</t>
  </si>
  <si>
    <t>VET VISION j.d.o.o.</t>
  </si>
  <si>
    <t>UKUPNO VET VISION j.d.o.o.</t>
  </si>
  <si>
    <t>KIK TEXTILIEN UND NON FOOD d.o.o.</t>
  </si>
  <si>
    <t>UKUPNO KIK TEXTILIEN UND NON FOOD d.o.o.</t>
  </si>
  <si>
    <t>JABLANOVEC</t>
  </si>
  <si>
    <t>TEDI POSLOVANJE d.o.o.</t>
  </si>
  <si>
    <t>UKUPNO TEDI POSLOVANJE d.o.o.</t>
  </si>
  <si>
    <t>MD-047 d.o.o.</t>
  </si>
  <si>
    <t>UKUPNO MD-047 d.o.o.</t>
  </si>
  <si>
    <t>05614216244</t>
  </si>
  <si>
    <t>KARLOVAC</t>
  </si>
  <si>
    <t>TEHNO-MAG d.o.o.</t>
  </si>
  <si>
    <t>UKUPNO TEHNO-MAG d.o.o.</t>
  </si>
  <si>
    <t>INFORMACIJA O TROŠENJU SREDSTAVA ZA RUJAN 2024. GODINE</t>
  </si>
  <si>
    <t>UKUPNO ZA RUJAN 2024.</t>
  </si>
  <si>
    <t>UKUPNO HEP OPSKRBA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</si>
</sst>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4" fontId="3" fillId="3" borderId="15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/>
    </xf>
    <xf numFmtId="0" fontId="0" fillId="0" borderId="29" xfId="0" applyBorder="1"/>
    <xf numFmtId="4" fontId="0" fillId="0" borderId="0" xfId="0" applyNumberFormat="1"/>
    <xf numFmtId="0" fontId="9" fillId="2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4" fontId="3" fillId="0" borderId="3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4" fillId="3" borderId="35" xfId="0" applyFont="1" applyFill="1" applyBorder="1" applyAlignment="1">
      <alignment horizontal="center" vertical="center"/>
    </xf>
    <xf numFmtId="0" fontId="0" fillId="3" borderId="4" xfId="0" applyFill="1" applyBorder="1"/>
    <xf numFmtId="0" fontId="3" fillId="0" borderId="33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A2:Q82"/>
  <sheetViews>
    <sheetView tabSelected="1" workbookViewId="0">
      <selection activeCell="F2" sqref="F2"/>
    </sheetView>
  </sheetViews>
  <sheetFormatPr defaultRowHeight="14.4" x14ac:dyDescent="0.55000000000000004"/>
  <cols>
    <col min="2" max="2" width="22.41796875" customWidth="1"/>
    <col min="3" max="3" width="28.15625" customWidth="1"/>
    <col min="4" max="5" width="21.578125" customWidth="1"/>
    <col min="6" max="6" width="37.15625" customWidth="1"/>
  </cols>
  <sheetData>
    <row r="2" spans="2:17" ht="94.5" customHeight="1" x14ac:dyDescent="0.7">
      <c r="C2" s="5" t="s">
        <v>27</v>
      </c>
    </row>
    <row r="3" spans="2:17" ht="32.5" customHeight="1" x14ac:dyDescent="0.55000000000000004"/>
    <row r="4" spans="2:17" ht="18.3" x14ac:dyDescent="0.55000000000000004">
      <c r="B4" s="1" t="s">
        <v>109</v>
      </c>
      <c r="C4" s="1"/>
      <c r="D4" s="1"/>
    </row>
    <row r="5" spans="2:17" ht="29.5" customHeight="1" thickBot="1" x14ac:dyDescent="0.6"/>
    <row r="6" spans="2:17" ht="29.1" thickBot="1" x14ac:dyDescent="0.6">
      <c r="B6" s="2" t="s">
        <v>0</v>
      </c>
      <c r="C6" s="2" t="s">
        <v>1</v>
      </c>
      <c r="D6" s="2" t="s">
        <v>2</v>
      </c>
      <c r="E6" s="3" t="s">
        <v>3</v>
      </c>
      <c r="F6" s="4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2:17" ht="28.9" customHeight="1" x14ac:dyDescent="0.55000000000000004">
      <c r="B7" s="15" t="s">
        <v>5</v>
      </c>
      <c r="C7" s="16">
        <v>52508873833</v>
      </c>
      <c r="D7" s="16" t="s">
        <v>10</v>
      </c>
      <c r="E7" s="17">
        <v>68.319999999999993</v>
      </c>
      <c r="F7" s="18" t="s">
        <v>13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2:17" ht="12.6" customHeight="1" x14ac:dyDescent="0.55000000000000004">
      <c r="B8" s="67" t="s">
        <v>25</v>
      </c>
      <c r="C8" s="75"/>
      <c r="D8" s="58"/>
      <c r="E8" s="6">
        <f>E7</f>
        <v>68.319999999999993</v>
      </c>
      <c r="F8" s="41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2:17" ht="28.9" customHeight="1" x14ac:dyDescent="0.55000000000000004">
      <c r="B9" s="15" t="s">
        <v>9</v>
      </c>
      <c r="C9" s="19" t="s">
        <v>9</v>
      </c>
      <c r="D9" s="19" t="s">
        <v>9</v>
      </c>
      <c r="E9" s="17">
        <v>11516.78</v>
      </c>
      <c r="F9" s="20" t="s">
        <v>19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7" ht="26.5" customHeight="1" x14ac:dyDescent="0.55000000000000004">
      <c r="B10" s="15" t="s">
        <v>9</v>
      </c>
      <c r="C10" s="19" t="s">
        <v>9</v>
      </c>
      <c r="D10" s="19" t="s">
        <v>9</v>
      </c>
      <c r="E10" s="17">
        <v>600</v>
      </c>
      <c r="F10" s="20" t="s">
        <v>18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2:17" ht="28.15" customHeight="1" x14ac:dyDescent="0.55000000000000004">
      <c r="B11" s="15" t="s">
        <v>9</v>
      </c>
      <c r="C11" s="19" t="s">
        <v>9</v>
      </c>
      <c r="D11" s="19" t="s">
        <v>9</v>
      </c>
      <c r="E11" s="17">
        <v>232.25</v>
      </c>
      <c r="F11" s="20" t="s">
        <v>20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2:17" ht="28.15" customHeight="1" x14ac:dyDescent="0.55000000000000004">
      <c r="B12" s="15" t="s">
        <v>9</v>
      </c>
      <c r="C12" s="15" t="s">
        <v>9</v>
      </c>
      <c r="D12" s="15" t="s">
        <v>9</v>
      </c>
      <c r="E12" s="17">
        <v>81.900000000000006</v>
      </c>
      <c r="F12" s="20" t="s">
        <v>28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2:17" ht="28.8" x14ac:dyDescent="0.55000000000000004">
      <c r="B13" s="15" t="s">
        <v>22</v>
      </c>
      <c r="C13" s="21" t="s">
        <v>23</v>
      </c>
      <c r="D13" s="19" t="s">
        <v>11</v>
      </c>
      <c r="E13" s="17">
        <v>1084.3800000000001</v>
      </c>
      <c r="F13" s="20" t="s">
        <v>21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2:17" ht="26.5" customHeight="1" x14ac:dyDescent="0.55000000000000004">
      <c r="B14" s="22" t="s">
        <v>43</v>
      </c>
      <c r="C14" s="21" t="s">
        <v>44</v>
      </c>
      <c r="D14" s="19" t="s">
        <v>12</v>
      </c>
      <c r="E14" s="23">
        <v>398.13</v>
      </c>
      <c r="F14" s="76" t="s">
        <v>31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2:17" ht="13.9" customHeight="1" x14ac:dyDescent="0.55000000000000004">
      <c r="B15" s="57" t="s">
        <v>45</v>
      </c>
      <c r="C15" s="75"/>
      <c r="D15" s="58"/>
      <c r="E15" s="6">
        <f>E14</f>
        <v>398.13</v>
      </c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2:17" ht="53.25" customHeight="1" x14ac:dyDescent="0.55000000000000004">
      <c r="B16" s="77" t="s">
        <v>8</v>
      </c>
      <c r="C16" s="19">
        <v>16912997621</v>
      </c>
      <c r="D16" s="19" t="s">
        <v>12</v>
      </c>
      <c r="E16" s="24">
        <v>2055.38</v>
      </c>
      <c r="F16" s="20" t="s">
        <v>29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53.25" customHeight="1" x14ac:dyDescent="0.55000000000000004">
      <c r="B17" s="77" t="s">
        <v>8</v>
      </c>
      <c r="C17" s="19">
        <v>16912997621</v>
      </c>
      <c r="D17" s="19" t="s">
        <v>12</v>
      </c>
      <c r="E17" s="24">
        <v>303.36</v>
      </c>
      <c r="F17" s="20" t="s">
        <v>15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customHeight="1" x14ac:dyDescent="0.55000000000000004">
      <c r="B18" s="78" t="s">
        <v>30</v>
      </c>
      <c r="C18" s="68"/>
      <c r="D18" s="68"/>
      <c r="E18" s="7">
        <f>SUM(E16:E17)</f>
        <v>2358.7400000000002</v>
      </c>
      <c r="F18" s="79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7" customHeight="1" x14ac:dyDescent="0.55000000000000004">
      <c r="B19" s="77" t="s">
        <v>35</v>
      </c>
      <c r="C19" s="21" t="s">
        <v>46</v>
      </c>
      <c r="D19" s="19" t="s">
        <v>12</v>
      </c>
      <c r="E19" s="24">
        <v>398.15</v>
      </c>
      <c r="F19" s="20" t="s">
        <v>15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3.5" customHeight="1" x14ac:dyDescent="0.55000000000000004">
      <c r="B20" s="57" t="s">
        <v>36</v>
      </c>
      <c r="C20" s="75"/>
      <c r="D20" s="58"/>
      <c r="E20" s="6">
        <f>SUM(E19:E19)</f>
        <v>398.15</v>
      </c>
      <c r="F20" s="4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36" customHeight="1" x14ac:dyDescent="0.55000000000000004">
      <c r="A21" s="8"/>
      <c r="B21" s="77" t="s">
        <v>39</v>
      </c>
      <c r="C21" s="21" t="s">
        <v>47</v>
      </c>
      <c r="D21" s="19" t="s">
        <v>11</v>
      </c>
      <c r="E21" s="24">
        <v>215.62</v>
      </c>
      <c r="F21" s="20" t="s">
        <v>17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5.6" customHeight="1" x14ac:dyDescent="0.55000000000000004">
      <c r="B22" s="57" t="s">
        <v>40</v>
      </c>
      <c r="C22" s="75"/>
      <c r="D22" s="58"/>
      <c r="E22" s="6">
        <f>SUM(E21:E21)</f>
        <v>215.62</v>
      </c>
      <c r="F22" s="41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27.75" customHeight="1" x14ac:dyDescent="0.55000000000000004">
      <c r="B23" s="15" t="s">
        <v>48</v>
      </c>
      <c r="C23" s="21" t="s">
        <v>49</v>
      </c>
      <c r="D23" s="19" t="s">
        <v>12</v>
      </c>
      <c r="E23" s="17">
        <v>70.400000000000006</v>
      </c>
      <c r="F23" s="20" t="s">
        <v>15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55000000000000004">
      <c r="B24" s="57" t="s">
        <v>50</v>
      </c>
      <c r="C24" s="75"/>
      <c r="D24" s="58"/>
      <c r="E24" s="6">
        <f>E23</f>
        <v>70.400000000000006</v>
      </c>
      <c r="F24" s="4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28.8" x14ac:dyDescent="0.55000000000000004">
      <c r="B25" s="15" t="s">
        <v>51</v>
      </c>
      <c r="C25" s="19">
        <v>27759560625</v>
      </c>
      <c r="D25" s="19" t="s">
        <v>11</v>
      </c>
      <c r="E25" s="17">
        <v>205.6</v>
      </c>
      <c r="F25" s="20" t="s">
        <v>16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15" customHeight="1" x14ac:dyDescent="0.55000000000000004">
      <c r="B26" s="42" t="s">
        <v>52</v>
      </c>
      <c r="C26" s="43"/>
      <c r="D26" s="44"/>
      <c r="E26" s="7">
        <f>SUM(E25:E25)</f>
        <v>205.6</v>
      </c>
      <c r="F26" s="80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28.8" x14ac:dyDescent="0.55000000000000004">
      <c r="B27" s="31" t="s">
        <v>74</v>
      </c>
      <c r="C27" s="32">
        <v>94595244736</v>
      </c>
      <c r="D27" s="32" t="s">
        <v>11</v>
      </c>
      <c r="E27" s="33">
        <v>54.18</v>
      </c>
      <c r="F27" s="20" t="s">
        <v>26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8" customHeight="1" x14ac:dyDescent="0.55000000000000004">
      <c r="A28" s="8"/>
      <c r="B28" s="57" t="s">
        <v>75</v>
      </c>
      <c r="C28" s="75"/>
      <c r="D28" s="58"/>
      <c r="E28" s="6">
        <f>E27</f>
        <v>54.18</v>
      </c>
      <c r="F28" s="4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4.1" customHeight="1" x14ac:dyDescent="0.55000000000000004">
      <c r="A29" s="8"/>
      <c r="B29" s="81" t="s">
        <v>9</v>
      </c>
      <c r="C29" s="19" t="s">
        <v>9</v>
      </c>
      <c r="D29" s="19" t="s">
        <v>9</v>
      </c>
      <c r="E29" s="17">
        <v>595.71</v>
      </c>
      <c r="F29" s="20" t="s">
        <v>24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55000000000000004">
      <c r="A30" s="8"/>
      <c r="B30" s="81" t="s">
        <v>66</v>
      </c>
      <c r="C30" s="19">
        <v>52981606243</v>
      </c>
      <c r="D30" s="19" t="s">
        <v>12</v>
      </c>
      <c r="E30" s="17">
        <v>62.5</v>
      </c>
      <c r="F30" s="20" t="s">
        <v>14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9" customHeight="1" x14ac:dyDescent="0.55000000000000004">
      <c r="A31" s="8"/>
      <c r="B31" s="81" t="s">
        <v>66</v>
      </c>
      <c r="C31" s="19">
        <v>52981606243</v>
      </c>
      <c r="D31" s="19" t="s">
        <v>12</v>
      </c>
      <c r="E31" s="17">
        <v>1872.5</v>
      </c>
      <c r="F31" s="20" t="s">
        <v>72</v>
      </c>
      <c r="G31" s="8"/>
      <c r="H31" s="8"/>
      <c r="I31" s="8"/>
      <c r="J31" s="8"/>
      <c r="K31" s="8"/>
      <c r="L31" s="8"/>
      <c r="M31" s="14"/>
      <c r="N31" s="8"/>
      <c r="O31" s="8"/>
      <c r="P31" s="8"/>
      <c r="Q31" s="8"/>
    </row>
    <row r="32" spans="1:17" x14ac:dyDescent="0.55000000000000004">
      <c r="A32" s="8"/>
      <c r="B32" s="82" t="s">
        <v>67</v>
      </c>
      <c r="C32" s="59"/>
      <c r="D32" s="60"/>
      <c r="E32" s="9">
        <f>SUM(E30:E31)</f>
        <v>1935</v>
      </c>
      <c r="F32" s="10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33.6" customHeight="1" x14ac:dyDescent="0.55000000000000004">
      <c r="A33" s="8"/>
      <c r="B33" s="83" t="s">
        <v>68</v>
      </c>
      <c r="C33" s="19">
        <v>30259958677</v>
      </c>
      <c r="D33" s="19" t="s">
        <v>11</v>
      </c>
      <c r="E33" s="24">
        <v>750</v>
      </c>
      <c r="F33" s="20" t="s">
        <v>54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55000000000000004">
      <c r="A34" s="8"/>
      <c r="B34" s="84" t="s">
        <v>69</v>
      </c>
      <c r="C34" s="61"/>
      <c r="D34" s="62"/>
      <c r="E34" s="7">
        <f>SUM(E33:E33)</f>
        <v>750</v>
      </c>
      <c r="F34" s="80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3" customHeight="1" x14ac:dyDescent="0.55000000000000004">
      <c r="A35" s="8"/>
      <c r="B35" s="25" t="s">
        <v>6</v>
      </c>
      <c r="C35" s="26">
        <v>85821130368</v>
      </c>
      <c r="D35" s="26" t="s">
        <v>11</v>
      </c>
      <c r="E35" s="27">
        <v>2.41</v>
      </c>
      <c r="F35" s="69" t="s">
        <v>14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55000000000000004">
      <c r="A36" s="8"/>
      <c r="B36" s="85" t="s">
        <v>34</v>
      </c>
      <c r="C36" s="63"/>
      <c r="D36" s="63"/>
      <c r="E36" s="7">
        <f>SUM(E35)</f>
        <v>2.41</v>
      </c>
      <c r="F36" s="80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44.7" customHeight="1" x14ac:dyDescent="0.55000000000000004">
      <c r="B37" s="83" t="s">
        <v>53</v>
      </c>
      <c r="C37" s="19">
        <v>76328800689</v>
      </c>
      <c r="D37" s="19" t="s">
        <v>11</v>
      </c>
      <c r="E37" s="24">
        <v>1250</v>
      </c>
      <c r="F37" s="20" t="s">
        <v>54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55000000000000004">
      <c r="B38" s="84" t="s">
        <v>55</v>
      </c>
      <c r="C38" s="61"/>
      <c r="D38" s="62"/>
      <c r="E38" s="7">
        <f>SUM(E37)</f>
        <v>1250</v>
      </c>
      <c r="F38" s="80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28.8" x14ac:dyDescent="0.55000000000000004">
      <c r="B39" s="28" t="s">
        <v>58</v>
      </c>
      <c r="C39" s="29">
        <v>73660371074</v>
      </c>
      <c r="D39" s="29" t="s">
        <v>59</v>
      </c>
      <c r="E39" s="30">
        <v>111.79</v>
      </c>
      <c r="F39" s="20" t="s">
        <v>26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55000000000000004">
      <c r="B40" s="57" t="s">
        <v>60</v>
      </c>
      <c r="C40" s="75"/>
      <c r="D40" s="58"/>
      <c r="E40" s="6">
        <f>E39</f>
        <v>111.79</v>
      </c>
      <c r="F40" s="41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55000000000000004">
      <c r="B41" s="31" t="s">
        <v>7</v>
      </c>
      <c r="C41" s="32">
        <v>63073332379</v>
      </c>
      <c r="D41" s="32" t="s">
        <v>11</v>
      </c>
      <c r="E41" s="33">
        <v>74.86</v>
      </c>
      <c r="F41" s="34" t="s">
        <v>16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55000000000000004">
      <c r="B42" s="57" t="s">
        <v>111</v>
      </c>
      <c r="C42" s="75"/>
      <c r="D42" s="58"/>
      <c r="E42" s="6">
        <f>E41</f>
        <v>74.86</v>
      </c>
      <c r="F42" s="41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28.8" x14ac:dyDescent="0.55000000000000004">
      <c r="B43" s="86" t="s">
        <v>41</v>
      </c>
      <c r="C43" s="32" t="s">
        <v>9</v>
      </c>
      <c r="D43" s="32" t="s">
        <v>12</v>
      </c>
      <c r="E43" s="35">
        <v>3316.1</v>
      </c>
      <c r="F43" s="34" t="s">
        <v>32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28.8" x14ac:dyDescent="0.55000000000000004">
      <c r="B44" s="86" t="s">
        <v>41</v>
      </c>
      <c r="C44" s="32" t="s">
        <v>9</v>
      </c>
      <c r="D44" s="32" t="s">
        <v>12</v>
      </c>
      <c r="E44" s="35">
        <v>502.34</v>
      </c>
      <c r="F44" s="34" t="s">
        <v>33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55000000000000004">
      <c r="B45" s="57" t="s">
        <v>42</v>
      </c>
      <c r="C45" s="75"/>
      <c r="D45" s="58"/>
      <c r="E45" s="6">
        <f>SUM(E43:E44)</f>
        <v>3818.44</v>
      </c>
      <c r="F45" s="41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55000000000000004">
      <c r="B46" s="87" t="s">
        <v>37</v>
      </c>
      <c r="C46" s="51">
        <v>23817644407</v>
      </c>
      <c r="D46" s="51" t="s">
        <v>12</v>
      </c>
      <c r="E46" s="47">
        <v>626.66</v>
      </c>
      <c r="F46" s="88" t="s">
        <v>14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6.8" customHeight="1" x14ac:dyDescent="0.55000000000000004">
      <c r="B47" s="87"/>
      <c r="C47" s="51"/>
      <c r="D47" s="51"/>
      <c r="E47" s="48"/>
      <c r="F47" s="89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55000000000000004">
      <c r="B48" s="90" t="s">
        <v>38</v>
      </c>
      <c r="C48" s="64"/>
      <c r="D48" s="65"/>
      <c r="E48" s="40">
        <f>SUM(E46)</f>
        <v>626.66</v>
      </c>
      <c r="F48" s="91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2:17" ht="42.3" customHeight="1" x14ac:dyDescent="0.55000000000000004">
      <c r="B49" s="92" t="s">
        <v>76</v>
      </c>
      <c r="C49" s="51" t="s">
        <v>9</v>
      </c>
      <c r="D49" s="51" t="s">
        <v>77</v>
      </c>
      <c r="E49" s="47">
        <v>37.5</v>
      </c>
      <c r="F49" s="93" t="s">
        <v>31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2:17" x14ac:dyDescent="0.55000000000000004">
      <c r="B50" s="92"/>
      <c r="C50" s="51"/>
      <c r="D50" s="51"/>
      <c r="E50" s="48"/>
      <c r="F50" s="94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2:17" ht="18.600000000000001" customHeight="1" x14ac:dyDescent="0.55000000000000004">
      <c r="B51" s="90" t="s">
        <v>78</v>
      </c>
      <c r="C51" s="64"/>
      <c r="D51" s="65"/>
      <c r="E51" s="40">
        <f>SUM(E49)</f>
        <v>37.5</v>
      </c>
      <c r="F51" s="91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2:17" ht="28.8" x14ac:dyDescent="0.55000000000000004">
      <c r="B52" s="31" t="s">
        <v>61</v>
      </c>
      <c r="C52" s="38" t="s">
        <v>62</v>
      </c>
      <c r="D52" s="32" t="s">
        <v>63</v>
      </c>
      <c r="E52" s="17">
        <v>78.900000000000006</v>
      </c>
      <c r="F52" s="39" t="s">
        <v>64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2:17" ht="14.4" customHeight="1" x14ac:dyDescent="0.55000000000000004">
      <c r="B53" s="95" t="s">
        <v>65</v>
      </c>
      <c r="C53" s="45"/>
      <c r="D53" s="46"/>
      <c r="E53" s="7">
        <f>SUM(E52)</f>
        <v>78.900000000000006</v>
      </c>
      <c r="F53" s="96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2:17" ht="28.8" x14ac:dyDescent="0.55000000000000004">
      <c r="B54" s="81" t="s">
        <v>79</v>
      </c>
      <c r="C54" s="19">
        <v>87311810356</v>
      </c>
      <c r="D54" s="19" t="s">
        <v>80</v>
      </c>
      <c r="E54" s="17">
        <v>5.04</v>
      </c>
      <c r="F54" s="20" t="s">
        <v>17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2:17" ht="14.4" customHeight="1" x14ac:dyDescent="0.55000000000000004">
      <c r="B55" s="82" t="s">
        <v>81</v>
      </c>
      <c r="C55" s="59"/>
      <c r="D55" s="60"/>
      <c r="E55" s="9">
        <f>SUM(E54)</f>
        <v>5.04</v>
      </c>
      <c r="F55" s="10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2:17" x14ac:dyDescent="0.55000000000000004">
      <c r="B56" s="97" t="s">
        <v>82</v>
      </c>
      <c r="C56" s="37">
        <v>88770197228</v>
      </c>
      <c r="D56" s="37" t="s">
        <v>84</v>
      </c>
      <c r="E56" s="35">
        <v>250</v>
      </c>
      <c r="F56" s="98" t="s">
        <v>15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2:17" ht="13.8" customHeight="1" x14ac:dyDescent="0.55000000000000004">
      <c r="B57" s="99" t="s">
        <v>83</v>
      </c>
      <c r="C57" s="66"/>
      <c r="D57" s="66"/>
      <c r="E57" s="7">
        <f>SUM(E56:E56)</f>
        <v>250</v>
      </c>
      <c r="F57" s="96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2:17" ht="28.8" x14ac:dyDescent="0.55000000000000004">
      <c r="B58" s="86" t="s">
        <v>56</v>
      </c>
      <c r="C58" s="36">
        <v>69384164018</v>
      </c>
      <c r="D58" s="36" t="s">
        <v>12</v>
      </c>
      <c r="E58" s="35">
        <v>172.56</v>
      </c>
      <c r="F58" s="100" t="s">
        <v>32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2:17" ht="14.4" customHeight="1" x14ac:dyDescent="0.55000000000000004">
      <c r="B59" s="101" t="s">
        <v>57</v>
      </c>
      <c r="C59" s="49"/>
      <c r="D59" s="50"/>
      <c r="E59" s="74">
        <f>SUM(E58)</f>
        <v>172.56</v>
      </c>
      <c r="F59" s="102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2:17" ht="28.8" x14ac:dyDescent="0.55000000000000004">
      <c r="B60" s="70" t="s">
        <v>98</v>
      </c>
      <c r="C60" s="71">
        <v>29471249755</v>
      </c>
      <c r="D60" s="71" t="s">
        <v>100</v>
      </c>
      <c r="E60" s="72">
        <v>20.149999999999999</v>
      </c>
      <c r="F60" s="69" t="s">
        <v>26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2:17" ht="14.4" customHeight="1" x14ac:dyDescent="0.55000000000000004">
      <c r="B61" s="78" t="s">
        <v>99</v>
      </c>
      <c r="C61" s="73"/>
      <c r="D61" s="73"/>
      <c r="E61" s="7">
        <f>E60</f>
        <v>20.149999999999999</v>
      </c>
      <c r="F61" s="79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2:17" ht="13.5" customHeight="1" x14ac:dyDescent="0.55000000000000004">
      <c r="B62" s="86" t="s">
        <v>101</v>
      </c>
      <c r="C62" s="38" t="s">
        <v>105</v>
      </c>
      <c r="D62" s="32" t="s">
        <v>11</v>
      </c>
      <c r="E62" s="35">
        <v>62.35</v>
      </c>
      <c r="F62" s="20" t="s">
        <v>26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2:17" ht="14.1" customHeight="1" x14ac:dyDescent="0.55000000000000004">
      <c r="B63" s="78" t="s">
        <v>102</v>
      </c>
      <c r="C63" s="73"/>
      <c r="D63" s="73"/>
      <c r="E63" s="7">
        <f>E62</f>
        <v>62.35</v>
      </c>
      <c r="F63" s="79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2:17" x14ac:dyDescent="0.55000000000000004">
      <c r="B64" s="86" t="s">
        <v>103</v>
      </c>
      <c r="C64" s="32">
        <v>19962640268</v>
      </c>
      <c r="D64" s="32" t="s">
        <v>106</v>
      </c>
      <c r="E64" s="35">
        <v>50</v>
      </c>
      <c r="F64" s="20" t="s">
        <v>28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ht="13.8" customHeight="1" x14ac:dyDescent="0.55000000000000004">
      <c r="B65" s="78" t="s">
        <v>104</v>
      </c>
      <c r="C65" s="73"/>
      <c r="D65" s="73"/>
      <c r="E65" s="7">
        <f>E64</f>
        <v>50</v>
      </c>
      <c r="F65" s="79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55000000000000004">
      <c r="B66" s="86" t="s">
        <v>107</v>
      </c>
      <c r="C66" s="32">
        <v>74887997071</v>
      </c>
      <c r="D66" s="32" t="s">
        <v>11</v>
      </c>
      <c r="E66" s="35">
        <v>79.98</v>
      </c>
      <c r="F66" s="76" t="s">
        <v>73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ht="14.7" customHeight="1" x14ac:dyDescent="0.55000000000000004">
      <c r="B67" s="78" t="s">
        <v>108</v>
      </c>
      <c r="C67" s="73"/>
      <c r="D67" s="73"/>
      <c r="E67" s="7">
        <f>E66</f>
        <v>79.98</v>
      </c>
      <c r="F67" s="79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55000000000000004">
      <c r="B68" s="103" t="s">
        <v>85</v>
      </c>
      <c r="C68" s="37">
        <v>2023029348</v>
      </c>
      <c r="D68" s="37" t="s">
        <v>87</v>
      </c>
      <c r="E68" s="35">
        <v>23.67</v>
      </c>
      <c r="F68" s="76" t="s">
        <v>88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2:17" x14ac:dyDescent="0.55000000000000004">
      <c r="B69" s="95" t="s">
        <v>86</v>
      </c>
      <c r="C69" s="45"/>
      <c r="D69" s="46"/>
      <c r="E69" s="7">
        <f>SUM(E68)</f>
        <v>23.67</v>
      </c>
      <c r="F69" s="96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2:17" ht="28.8" x14ac:dyDescent="0.55000000000000004">
      <c r="B70" s="103" t="s">
        <v>89</v>
      </c>
      <c r="C70" s="37">
        <v>53031879715</v>
      </c>
      <c r="D70" s="37" t="s">
        <v>12</v>
      </c>
      <c r="E70" s="35">
        <v>2522.52</v>
      </c>
      <c r="F70" s="20" t="s">
        <v>54</v>
      </c>
    </row>
    <row r="71" spans="2:17" x14ac:dyDescent="0.55000000000000004">
      <c r="B71" s="95" t="s">
        <v>90</v>
      </c>
      <c r="C71" s="45"/>
      <c r="D71" s="46"/>
      <c r="E71" s="7">
        <f>SUM(E70)</f>
        <v>2522.52</v>
      </c>
      <c r="F71" s="96"/>
    </row>
    <row r="72" spans="2:17" ht="28.8" x14ac:dyDescent="0.55000000000000004">
      <c r="B72" s="15" t="s">
        <v>91</v>
      </c>
      <c r="C72" s="19" t="s">
        <v>9</v>
      </c>
      <c r="D72" s="19" t="s">
        <v>12</v>
      </c>
      <c r="E72" s="17">
        <v>1000</v>
      </c>
      <c r="F72" s="20" t="s">
        <v>54</v>
      </c>
    </row>
    <row r="73" spans="2:17" x14ac:dyDescent="0.55000000000000004">
      <c r="B73" s="42" t="s">
        <v>92</v>
      </c>
      <c r="C73" s="43"/>
      <c r="D73" s="44"/>
      <c r="E73" s="7">
        <f>SUM(E72:E72)</f>
        <v>1000</v>
      </c>
      <c r="F73" s="80"/>
    </row>
    <row r="74" spans="2:17" ht="28.8" x14ac:dyDescent="0.55000000000000004">
      <c r="B74" s="97" t="s">
        <v>70</v>
      </c>
      <c r="C74" s="37">
        <v>32251687802</v>
      </c>
      <c r="D74" s="37" t="s">
        <v>12</v>
      </c>
      <c r="E74" s="35">
        <v>1.46</v>
      </c>
      <c r="F74" s="76" t="s">
        <v>31</v>
      </c>
    </row>
    <row r="75" spans="2:17" x14ac:dyDescent="0.55000000000000004">
      <c r="B75" s="97" t="s">
        <v>70</v>
      </c>
      <c r="C75" s="37">
        <v>32251687802</v>
      </c>
      <c r="D75" s="37" t="s">
        <v>12</v>
      </c>
      <c r="E75" s="35">
        <v>151</v>
      </c>
      <c r="F75" s="76" t="s">
        <v>73</v>
      </c>
    </row>
    <row r="76" spans="2:17" x14ac:dyDescent="0.55000000000000004">
      <c r="B76" s="95" t="s">
        <v>71</v>
      </c>
      <c r="C76" s="52"/>
      <c r="D76" s="53"/>
      <c r="E76" s="7">
        <f>E74+E75</f>
        <v>152.46</v>
      </c>
      <c r="F76" s="96"/>
    </row>
    <row r="77" spans="2:17" ht="28.8" x14ac:dyDescent="0.55000000000000004">
      <c r="B77" s="97" t="s">
        <v>93</v>
      </c>
      <c r="C77" s="37">
        <v>76176096155</v>
      </c>
      <c r="D77" s="37" t="s">
        <v>95</v>
      </c>
      <c r="E77" s="35">
        <v>150</v>
      </c>
      <c r="F77" s="20" t="s">
        <v>17</v>
      </c>
    </row>
    <row r="78" spans="2:17" x14ac:dyDescent="0.55000000000000004">
      <c r="B78" s="95" t="s">
        <v>94</v>
      </c>
      <c r="C78" s="52"/>
      <c r="D78" s="53"/>
      <c r="E78" s="7">
        <f>E77</f>
        <v>150</v>
      </c>
      <c r="F78" s="96"/>
    </row>
    <row r="79" spans="2:17" ht="28.8" x14ac:dyDescent="0.55000000000000004">
      <c r="B79" s="97" t="s">
        <v>96</v>
      </c>
      <c r="C79" s="37">
        <v>37694441282</v>
      </c>
      <c r="D79" s="37" t="s">
        <v>10</v>
      </c>
      <c r="E79" s="35">
        <v>1150.24</v>
      </c>
      <c r="F79" s="34" t="s">
        <v>32</v>
      </c>
    </row>
    <row r="80" spans="2:17" x14ac:dyDescent="0.55000000000000004">
      <c r="B80" s="95" t="s">
        <v>97</v>
      </c>
      <c r="C80" s="45"/>
      <c r="D80" s="46"/>
      <c r="E80" s="7">
        <f>SUM(E79:E79)</f>
        <v>1150.24</v>
      </c>
      <c r="F80" s="96"/>
    </row>
    <row r="81" spans="2:6" ht="14.7" thickBot="1" x14ac:dyDescent="0.6">
      <c r="B81" s="54" t="s">
        <v>110</v>
      </c>
      <c r="C81" s="55"/>
      <c r="D81" s="56"/>
      <c r="E81" s="11">
        <f>E80+E73+E71+E69+E59+E57+E55+E53+E48+E45+E42+E40+E38+E36+E34+E32+E29+E26+E24+E22+E20+E18+E15+E13+E12+E11+E10+E9+E8+E78+E76+E28+E67+E65+E63+E51+E61</f>
        <v>32204.690000000006</v>
      </c>
      <c r="F81" s="12"/>
    </row>
    <row r="82" spans="2:6" x14ac:dyDescent="0.55000000000000004">
      <c r="E82" s="13"/>
    </row>
  </sheetData>
  <mergeCells count="42">
    <mergeCell ref="B8:D8"/>
    <mergeCell ref="B24:D24"/>
    <mergeCell ref="B15:D15"/>
    <mergeCell ref="B20:D20"/>
    <mergeCell ref="B22:D22"/>
    <mergeCell ref="B18:D18"/>
    <mergeCell ref="B81:D81"/>
    <mergeCell ref="B26:D26"/>
    <mergeCell ref="B40:D40"/>
    <mergeCell ref="B42:D42"/>
    <mergeCell ref="B45:D45"/>
    <mergeCell ref="B32:D32"/>
    <mergeCell ref="B34:D34"/>
    <mergeCell ref="B36:D36"/>
    <mergeCell ref="B38:D38"/>
    <mergeCell ref="B48:D48"/>
    <mergeCell ref="B55:D55"/>
    <mergeCell ref="B57:D57"/>
    <mergeCell ref="B59:D59"/>
    <mergeCell ref="B69:D69"/>
    <mergeCell ref="F46:F47"/>
    <mergeCell ref="B53:D53"/>
    <mergeCell ref="B46:B47"/>
    <mergeCell ref="C46:C47"/>
    <mergeCell ref="D46:D47"/>
    <mergeCell ref="B49:B50"/>
    <mergeCell ref="C49:C50"/>
    <mergeCell ref="D49:D50"/>
    <mergeCell ref="E49:E50"/>
    <mergeCell ref="F49:F50"/>
    <mergeCell ref="B51:D51"/>
    <mergeCell ref="B28:D28"/>
    <mergeCell ref="B80:D80"/>
    <mergeCell ref="B71:D71"/>
    <mergeCell ref="B73:D73"/>
    <mergeCell ref="E46:E47"/>
    <mergeCell ref="B76:D76"/>
    <mergeCell ref="B78:D78"/>
    <mergeCell ref="B61:D61"/>
    <mergeCell ref="B63:D63"/>
    <mergeCell ref="B65:D65"/>
    <mergeCell ref="B67:D67"/>
  </mergeCells>
  <phoneticPr fontId="5" type="noConversion"/>
  <pageMargins left="0.7" right="0.7" top="0.75" bottom="0.75" header="0.3" footer="0.3"/>
  <pageSetup paperSize="9" scale="48" orientation="portrait" r:id="rId1"/>
  <ignoredErrors>
    <ignoredError sqref="C13:C14 C62" numberStoredAsText="1"/>
    <ignoredError sqref="E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cp:lastPrinted>2024-07-08T06:19:41Z</cp:lastPrinted>
  <dcterms:created xsi:type="dcterms:W3CDTF">2024-02-19T17:16:06Z</dcterms:created>
  <dcterms:modified xsi:type="dcterms:W3CDTF">2025-01-18T18:42:22Z</dcterms:modified>
</cp:coreProperties>
</file>