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54D3AF13-946D-49E3-8577-BED0B4A76F26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E77" i="1" l="1"/>
  <c r="E119" i="1"/>
  <c r="E71" i="1"/>
  <c r="E82" i="1"/>
  <c r="E65" i="1"/>
  <c r="E97" i="1"/>
  <c r="E117" i="1"/>
  <c r="E110" i="1"/>
  <c r="E62" i="1"/>
  <c r="E36" i="1"/>
  <c r="E29" i="1"/>
  <c r="E46" i="1"/>
  <c r="E115" i="1"/>
  <c r="E112" i="1" l="1"/>
  <c r="E107" i="1"/>
  <c r="E105" i="1"/>
  <c r="E103" i="1"/>
  <c r="E101" i="1"/>
  <c r="E99" i="1"/>
  <c r="E73" i="1"/>
  <c r="E69" i="1"/>
  <c r="E92" i="1"/>
  <c r="E22" i="1" l="1"/>
  <c r="E67" i="1"/>
  <c r="E58" i="1"/>
  <c r="E84" i="1"/>
  <c r="E79" i="1"/>
  <c r="E75" i="1"/>
  <c r="E90" i="1"/>
  <c r="E88" i="1"/>
  <c r="E123" i="1" l="1"/>
  <c r="E34" i="1"/>
  <c r="E8" i="1"/>
  <c r="E94" i="1"/>
  <c r="E24" i="1"/>
  <c r="E51" i="1"/>
  <c r="E86" i="1"/>
  <c r="E56" i="1" l="1"/>
  <c r="E20" i="1"/>
  <c r="E40" i="1"/>
  <c r="E38" i="1"/>
  <c r="E18" i="1"/>
  <c r="E26" i="1" l="1"/>
  <c r="E54" i="1" l="1"/>
  <c r="E124" i="1" s="1"/>
  <c r="E15" i="1"/>
  <c r="E48" i="1"/>
</calcChain>
</file>

<file path=xl/sharedStrings.xml><?xml version="1.0" encoding="utf-8"?>
<sst xmlns="http://schemas.openxmlformats.org/spreadsheetml/2006/main" count="289" uniqueCount="151">
  <si>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</si>
  <si>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</si>
  <si>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</si>
  <si>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</si>
  <si>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</si>
  <si>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</si>
  <si>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</si>
  <si>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</si>
  <si>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</si>
  <si>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</si>
  <si>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</si>
  <si>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</si>
  <si>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</si>
  <si>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</si>
  <si>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</si>
  <si>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</si>
  <si>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</si>
  <si>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</si>
  <si>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</si>
  <si>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</si>
  <si>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</si>
  <si>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</si>
  <si>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</si>
  <si>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</si>
  <si>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</si>
  <si>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</si>
  <si>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</si>
  <si>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</si>
  <si>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</si>
  <si>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</si>
  <si>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</si>
  <si>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</si>
  <si>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</si>
  <si>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>3222 - MATERIJAL I SIROVINE</t>
  </si>
  <si>
    <t>UKUPNO FINANCIJSKA AGENCIJA</t>
  </si>
  <si>
    <t>JVP DUBROVAČKI VATROGASCI</t>
  </si>
  <si>
    <t>UKUPNO JVP DUBROVAČKI VATROGASCI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</si>
  <si>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</si>
  <si>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</si>
  <si>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</si>
  <si>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</si>
  <si>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</si>
  <si>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</si>
  <si>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</si>
  <si>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</si>
  <si>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</si>
  <si>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</si>
  <si>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</si>
  <si>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INA - INDUSTRIJA NAFTE d.d.</t>
  </si>
  <si>
    <t>UKUPNO INA - INDUSTRIJA NAFTE D.D.</t>
  </si>
  <si>
    <t>RAŠICA &amp; PARTNERI ODVJETNIČKO DRUŠTVO d.o.o.</t>
  </si>
  <si>
    <t>3237 - INTELEKTUALNE I OSOBNE USLUGE</t>
  </si>
  <si>
    <t>UKUPNO RAŠICA &amp; PARTNERI ODVJETNIČKO DRUŠTVO d.o.o.</t>
  </si>
  <si>
    <t>VETERINARSKA AMBULANTA FAUNA d.o.o.</t>
  </si>
  <si>
    <t>UKUPNO VETERINARSKA AMBULANTA FAUNA d.o.o.</t>
  </si>
  <si>
    <t>PEVEX D.D.</t>
  </si>
  <si>
    <t>SESVETE</t>
  </si>
  <si>
    <t>UKUPNO PEVEX D.D.</t>
  </si>
  <si>
    <t>META PLATFORMS IRELAND LIMITED</t>
  </si>
  <si>
    <t>IE9692928F</t>
  </si>
  <si>
    <t>DUBLIN, IRSKA</t>
  </si>
  <si>
    <t>3233 - USLUGE PROMIDŽBE I INFORMIRANJA</t>
  </si>
  <si>
    <t>UKUPNO META PLATFORMS IRELAND LIMITED</t>
  </si>
  <si>
    <t>ARCUS INGENIUM d.o.o.</t>
  </si>
  <si>
    <t>UKUPNO ARCUS INGENIUM d.o.o.</t>
  </si>
  <si>
    <t>IMPULS SAVJETOVANJE d.o.o.</t>
  </si>
  <si>
    <t>UKUPNO IMPULS SAVJETOVANJE d.o.o.</t>
  </si>
  <si>
    <t>3225 - SITNI INEVNTAR I AUTO GUME</t>
  </si>
  <si>
    <t>PET NETWORK INTERNATIONAL d.o.o.</t>
  </si>
  <si>
    <t>UKUPNO PET NETWORK INTERNATIONAL d.o.o.</t>
  </si>
  <si>
    <t>TEDI POSLOVANJE d.o.o.</t>
  </si>
  <si>
    <t>UKUPNO TEDI POSLOVANJE d.o.o.</t>
  </si>
  <si>
    <t>05614216244</t>
  </si>
  <si>
    <t>UKUPNO HEP OPSKRBA d.o.o.</t>
  </si>
  <si>
    <t>4227 - UREĐAJI, STROJEVI I OPREMA OSTALE NAMJENE</t>
  </si>
  <si>
    <t>MAJER d.o.o.</t>
  </si>
  <si>
    <t>UKUPNO MAJER d.o.o.</t>
  </si>
  <si>
    <t>03725663991</t>
  </si>
  <si>
    <t>NARODNE NOVINE d.d.</t>
  </si>
  <si>
    <t>UKUPNO NARODNE NOVINE d.d.</t>
  </si>
  <si>
    <t>RED ELEMENT d.o.o.</t>
  </si>
  <si>
    <t>UKUPNO RED ELEMENT d.o.o.</t>
  </si>
  <si>
    <t>ČILIPI</t>
  </si>
  <si>
    <t>PRIMORAC DUBROVNIK d.o.o.</t>
  </si>
  <si>
    <t>3227 - SLUŽBENA, RADNA I ZAŠTITNA ODJEĆA I OBUĆA</t>
  </si>
  <si>
    <t>3295 - PRISTOJBE I NAKNADE</t>
  </si>
  <si>
    <t>VETERINARSKA AMBULANTA GRUDA - KONAVLE d.o.o.</t>
  </si>
  <si>
    <t>KONAVLE</t>
  </si>
  <si>
    <t>UKUPNO VETERINARSKA AMBULANTA GRUDA - KONAVLE d.o.o.</t>
  </si>
  <si>
    <t>DDL ZAGREB d.o.o.</t>
  </si>
  <si>
    <t>UKUPNO DDL ZAGREB d.o.o.</t>
  </si>
  <si>
    <t>DRŽAVNI INSPEKTORAT</t>
  </si>
  <si>
    <t>UKUPNO DRŽAVNI INSPEKTORAT</t>
  </si>
  <si>
    <t>3239 - OSTALE USLUGE</t>
  </si>
  <si>
    <t>OCTAVIA d.o.o.</t>
  </si>
  <si>
    <t>UKUPNO OCTAVIA d.o.o.</t>
  </si>
  <si>
    <t>STUDENTSKI CENTAR DUBROVNIK</t>
  </si>
  <si>
    <t>UKUPNO STUDENTSKI CENTAR DUBROVNIK</t>
  </si>
  <si>
    <t>DM-DROGERIE MARKT d.o.o.</t>
  </si>
  <si>
    <t>UKUPNO DM-DROGERIE MARKT d.o.o.</t>
  </si>
  <si>
    <t>3232 - USLUGE TEKUĆEG I INVESTICIJSKOG ODRŽAVANJA</t>
  </si>
  <si>
    <t>GRAD DUBROVNIK</t>
  </si>
  <si>
    <t>UKUPNO GRAD DUBROVNIK</t>
  </si>
  <si>
    <t>MINISTARSTVO FINANCIJA</t>
  </si>
  <si>
    <r>
      <t>3237 - INTELEKTUALNE I OSOBNE USLUGE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</si>
  <si>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AUTO SERVISNI CENTAR d.o.o.</t>
  </si>
  <si>
    <t>UKUPNO AUTO SERVISNI CENTAR d.o.o.</t>
  </si>
  <si>
    <t>EUROHERC OSIGURANJE d.d.</t>
  </si>
  <si>
    <t>UKUPNO EUROHERC OSIGURANJE d.d.</t>
  </si>
  <si>
    <t>3292 - PREMIJE OSIGURANJA</t>
  </si>
  <si>
    <t>GRGA, VL. GRGUR GRGUREVIĆ</t>
  </si>
  <si>
    <t>UKUPNO GRGA, VL. GRGUR GRGUREVIĆ</t>
  </si>
  <si>
    <t>CAVTAT</t>
  </si>
  <si>
    <t>SERRGALI d.o.o.</t>
  </si>
  <si>
    <t>47250443040</t>
  </si>
  <si>
    <t>UKUPNO SERRAGLI d.o.o.</t>
  </si>
  <si>
    <t>MOKOŠICA</t>
  </si>
  <si>
    <t>ZAVOD ZA JAVNO ZDRAVSTVO DUBROVAČKO-NERETVANSKE ŽUPANIJE</t>
  </si>
  <si>
    <t>UKUPNO ZAVOD ZA JAVNO ZDRAVSTVO DUBROVAČKO-NERETVANSKE ŽUPANIJE</t>
  </si>
  <si>
    <t>VODA-SERVIS VLAHO d.o.o.</t>
  </si>
  <si>
    <t>UKUPNO VODA-SERVIS VLAHO d.o.o.</t>
  </si>
  <si>
    <t>ZASTOLJE</t>
  </si>
  <si>
    <t>ALCA ZAGREB d.o.o.</t>
  </si>
  <si>
    <t>UKUPNO ALCA ZAGREB d.o.o.</t>
  </si>
  <si>
    <t>CENTAR ZA VOZILA HRVATSKE</t>
  </si>
  <si>
    <t>UKUPNO CENTAR ZA VOZILA HRVATSKE</t>
  </si>
  <si>
    <t>JYSK d.o.o.</t>
  </si>
  <si>
    <t>UKUPNO JYSK d.o.o.</t>
  </si>
  <si>
    <t>4221 - UREDSKA OPREMA I NAMJEŠTAJ</t>
  </si>
  <si>
    <t>ZDRAVSTVENA USTANOVA LJEKARNA DUBROVNIK</t>
  </si>
  <si>
    <t>UKUPNO ZDRAVSTVENA USTANOVA LJEKARNA DUBROVNIK</t>
  </si>
  <si>
    <t>MARELAS, VL. PETRA LJUBIŠIĆ</t>
  </si>
  <si>
    <t>UKUPNO MARELAS, VL. PETRA LJUBIŠIĆ</t>
  </si>
  <si>
    <t>USTANOVA ZA ZDRAVSVENU SKRB GLAVIĆ</t>
  </si>
  <si>
    <t>UKUPNO USTANOVA ZA ZDRAVSVENU SKRB GLAVIĆ</t>
  </si>
  <si>
    <t>WURTH HRVATSKA d.o.o.</t>
  </si>
  <si>
    <t>VELIKO TRGOVIŠĆE</t>
  </si>
  <si>
    <t>OPG MARIN KNEZ</t>
  </si>
  <si>
    <t>UKUPNO OPG MARIN KNEZ</t>
  </si>
  <si>
    <t>POBREŽJE</t>
  </si>
  <si>
    <t>3293 - REPREZENTACIJA</t>
  </si>
  <si>
    <t>AVITEH d.o.o.</t>
  </si>
  <si>
    <t>UKUPNO AVITEH d.o.o.</t>
  </si>
  <si>
    <t>LJEKARNA ČEBULC</t>
  </si>
  <si>
    <t>UKUPNO LJEKARNA ČEBULC</t>
  </si>
  <si>
    <t>UKUPNO LJEKARNE ANTUNICA</t>
  </si>
  <si>
    <t>LJEKARNE ANTUNICA</t>
  </si>
  <si>
    <t>UKUPNO MINISTARSTVO FINANCIJA</t>
  </si>
  <si>
    <t>UKUPNO ZA PROSINAC 2024.</t>
  </si>
  <si>
    <t>INFORMACIJA O TROŠENJU SREDSTAVA ZA PROSINAC 2024. GODINE</t>
  </si>
  <si>
    <t>UKUPNO PLAVA KAVA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</si>
</sst>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/>
    </xf>
    <xf numFmtId="0" fontId="0" fillId="0" borderId="29" xfId="0" applyBorder="1"/>
    <xf numFmtId="4" fontId="0" fillId="0" borderId="0" xfId="0" applyNumberFormat="1"/>
    <xf numFmtId="0" fontId="9" fillId="2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3" borderId="4" xfId="0" applyFill="1" applyBorder="1"/>
    <xf numFmtId="0" fontId="3" fillId="0" borderId="3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/>
    <xf numFmtId="0" fontId="3" fillId="3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125"/>
  <sheetViews>
    <sheetView tabSelected="1" topLeftCell="A109" workbookViewId="0">
      <selection activeCell="B25" sqref="B25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27</v>
      </c>
    </row>
    <row r="3" spans="2:17" ht="32.5" customHeight="1" x14ac:dyDescent="0.55000000000000004"/>
    <row r="4" spans="2:17" ht="18.3" x14ac:dyDescent="0.55000000000000004">
      <c r="B4" s="1" t="s">
        <v>149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2:17" ht="28.9" customHeight="1" x14ac:dyDescent="0.55000000000000004">
      <c r="B7" s="15" t="s">
        <v>5</v>
      </c>
      <c r="C7" s="16">
        <v>52508873833</v>
      </c>
      <c r="D7" s="16" t="s">
        <v>10</v>
      </c>
      <c r="E7" s="17">
        <v>68.12</v>
      </c>
      <c r="F7" s="18" t="s">
        <v>13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12.6" customHeight="1" x14ac:dyDescent="0.55000000000000004">
      <c r="B8" s="73" t="s">
        <v>25</v>
      </c>
      <c r="C8" s="74"/>
      <c r="D8" s="75"/>
      <c r="E8" s="6">
        <f>E7</f>
        <v>68.12</v>
      </c>
      <c r="F8" s="41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17" ht="28.9" customHeight="1" x14ac:dyDescent="0.55000000000000004">
      <c r="B9" s="15" t="s">
        <v>9</v>
      </c>
      <c r="C9" s="19" t="s">
        <v>9</v>
      </c>
      <c r="D9" s="19" t="s">
        <v>9</v>
      </c>
      <c r="E9" s="17">
        <v>23588.28</v>
      </c>
      <c r="F9" s="20" t="s">
        <v>19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26.5" customHeight="1" x14ac:dyDescent="0.55000000000000004">
      <c r="B10" s="15" t="s">
        <v>9</v>
      </c>
      <c r="C10" s="19" t="s">
        <v>9</v>
      </c>
      <c r="D10" s="19" t="s">
        <v>9</v>
      </c>
      <c r="E10" s="17">
        <v>8514.75</v>
      </c>
      <c r="F10" s="20" t="s">
        <v>18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28.15" customHeight="1" x14ac:dyDescent="0.55000000000000004">
      <c r="B11" s="15" t="s">
        <v>9</v>
      </c>
      <c r="C11" s="19" t="s">
        <v>9</v>
      </c>
      <c r="D11" s="19" t="s">
        <v>9</v>
      </c>
      <c r="E11" s="17">
        <v>418.05</v>
      </c>
      <c r="F11" s="20" t="s">
        <v>20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2:17" ht="28.15" customHeight="1" x14ac:dyDescent="0.55000000000000004">
      <c r="B12" s="15" t="s">
        <v>9</v>
      </c>
      <c r="C12" s="15" t="s">
        <v>9</v>
      </c>
      <c r="D12" s="15" t="s">
        <v>9</v>
      </c>
      <c r="E12" s="17">
        <v>0</v>
      </c>
      <c r="F12" s="20" t="s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2:17" ht="28.8" x14ac:dyDescent="0.55000000000000004">
      <c r="B13" s="15" t="s">
        <v>22</v>
      </c>
      <c r="C13" s="21" t="s">
        <v>23</v>
      </c>
      <c r="D13" s="19" t="s">
        <v>11</v>
      </c>
      <c r="E13" s="17">
        <v>2565.4499999999998</v>
      </c>
      <c r="F13" s="20" t="s">
        <v>21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26.5" customHeight="1" x14ac:dyDescent="0.55000000000000004">
      <c r="B14" s="22" t="s">
        <v>41</v>
      </c>
      <c r="C14" s="21" t="s">
        <v>42</v>
      </c>
      <c r="D14" s="19" t="s">
        <v>12</v>
      </c>
      <c r="E14" s="23">
        <v>1913.53</v>
      </c>
      <c r="F14" s="48" t="s">
        <v>31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7" ht="13.9" customHeight="1" x14ac:dyDescent="0.55000000000000004">
      <c r="B15" s="76" t="s">
        <v>43</v>
      </c>
      <c r="C15" s="74"/>
      <c r="D15" s="75"/>
      <c r="E15" s="6">
        <f>E14</f>
        <v>1913.53</v>
      </c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ht="53.25" customHeight="1" x14ac:dyDescent="0.55000000000000004">
      <c r="B16" s="49" t="s">
        <v>8</v>
      </c>
      <c r="C16" s="19">
        <v>16912997621</v>
      </c>
      <c r="D16" s="19" t="s">
        <v>12</v>
      </c>
      <c r="E16" s="24">
        <v>2055.38</v>
      </c>
      <c r="F16" s="20" t="s">
        <v>29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53.25" customHeight="1" x14ac:dyDescent="0.55000000000000004">
      <c r="B17" s="49" t="s">
        <v>8</v>
      </c>
      <c r="C17" s="19">
        <v>16912997621</v>
      </c>
      <c r="D17" s="19" t="s">
        <v>12</v>
      </c>
      <c r="E17" s="24">
        <v>244.51</v>
      </c>
      <c r="F17" s="20" t="s">
        <v>15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customHeight="1" x14ac:dyDescent="0.55000000000000004">
      <c r="B18" s="77" t="s">
        <v>30</v>
      </c>
      <c r="C18" s="78"/>
      <c r="D18" s="78"/>
      <c r="E18" s="7">
        <f>SUM(E16:E17)</f>
        <v>2299.8900000000003</v>
      </c>
      <c r="F18" s="5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7" customHeight="1" x14ac:dyDescent="0.55000000000000004">
      <c r="B19" s="49" t="s">
        <v>35</v>
      </c>
      <c r="C19" s="21" t="s">
        <v>44</v>
      </c>
      <c r="D19" s="19" t="s">
        <v>12</v>
      </c>
      <c r="E19" s="24">
        <v>696.76</v>
      </c>
      <c r="F19" s="20" t="s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3.5" customHeight="1" x14ac:dyDescent="0.55000000000000004">
      <c r="B20" s="76" t="s">
        <v>36</v>
      </c>
      <c r="C20" s="74"/>
      <c r="D20" s="75"/>
      <c r="E20" s="6">
        <f>SUM(E19:E19)</f>
        <v>696.76</v>
      </c>
      <c r="F20" s="4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36" customHeight="1" x14ac:dyDescent="0.55000000000000004">
      <c r="A21" s="8"/>
      <c r="B21" s="49" t="s">
        <v>37</v>
      </c>
      <c r="C21" s="21" t="s">
        <v>45</v>
      </c>
      <c r="D21" s="19" t="s">
        <v>11</v>
      </c>
      <c r="E21" s="24">
        <v>249.65</v>
      </c>
      <c r="F21" s="20" t="s">
        <v>17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6" customHeight="1" x14ac:dyDescent="0.55000000000000004">
      <c r="B22" s="76" t="s">
        <v>38</v>
      </c>
      <c r="C22" s="74"/>
      <c r="D22" s="75"/>
      <c r="E22" s="6">
        <f>SUM(E21:E21)</f>
        <v>249.65</v>
      </c>
      <c r="F22" s="4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7.75" customHeight="1" x14ac:dyDescent="0.55000000000000004">
      <c r="B23" s="15" t="s">
        <v>46</v>
      </c>
      <c r="C23" s="21" t="s">
        <v>47</v>
      </c>
      <c r="D23" s="19" t="s">
        <v>12</v>
      </c>
      <c r="E23" s="17">
        <v>64.150000000000006</v>
      </c>
      <c r="F23" s="20" t="s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55000000000000004">
      <c r="B24" s="76" t="s">
        <v>150</v>
      </c>
      <c r="C24" s="74"/>
      <c r="D24" s="75"/>
      <c r="E24" s="6">
        <f>E23</f>
        <v>64.150000000000006</v>
      </c>
      <c r="F24" s="4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8.8" x14ac:dyDescent="0.55000000000000004">
      <c r="B25" s="15" t="s">
        <v>48</v>
      </c>
      <c r="C25" s="19">
        <v>27759560625</v>
      </c>
      <c r="D25" s="19" t="s">
        <v>11</v>
      </c>
      <c r="E25" s="17">
        <v>902.83</v>
      </c>
      <c r="F25" s="20" t="s">
        <v>16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4.4" customHeight="1" x14ac:dyDescent="0.55000000000000004">
      <c r="B26" s="82" t="s">
        <v>49</v>
      </c>
      <c r="C26" s="83"/>
      <c r="D26" s="84"/>
      <c r="E26" s="7">
        <f>SUM(E25:E25)</f>
        <v>902.83</v>
      </c>
      <c r="F26" s="5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8.8" x14ac:dyDescent="0.55000000000000004">
      <c r="B27" s="31" t="s">
        <v>68</v>
      </c>
      <c r="C27" s="32">
        <v>94595244736</v>
      </c>
      <c r="D27" s="32" t="s">
        <v>11</v>
      </c>
      <c r="E27" s="33">
        <v>1450.7</v>
      </c>
      <c r="F27" s="34" t="s">
        <v>33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32.700000000000003" customHeight="1" x14ac:dyDescent="0.55000000000000004">
      <c r="A28" s="8"/>
      <c r="B28" s="31" t="s">
        <v>68</v>
      </c>
      <c r="C28" s="32">
        <v>94595244736</v>
      </c>
      <c r="D28" s="32" t="s">
        <v>11</v>
      </c>
      <c r="E28" s="33">
        <v>31.97</v>
      </c>
      <c r="F28" s="20" t="s">
        <v>26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4.1" customHeight="1" x14ac:dyDescent="0.55000000000000004">
      <c r="A29" s="8"/>
      <c r="B29" s="76" t="s">
        <v>69</v>
      </c>
      <c r="C29" s="74"/>
      <c r="D29" s="75"/>
      <c r="E29" s="6">
        <f>E28+E27</f>
        <v>1482.67</v>
      </c>
      <c r="F29" s="4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43.2" x14ac:dyDescent="0.55000000000000004">
      <c r="A30" s="8"/>
      <c r="B30" s="52" t="s">
        <v>9</v>
      </c>
      <c r="C30" s="19" t="s">
        <v>9</v>
      </c>
      <c r="D30" s="19" t="s">
        <v>9</v>
      </c>
      <c r="E30" s="17">
        <v>1309.0899999999999</v>
      </c>
      <c r="F30" s="20" t="s">
        <v>104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56.1" customHeight="1" x14ac:dyDescent="0.55000000000000004">
      <c r="A31" s="8"/>
      <c r="B31" s="52" t="s">
        <v>9</v>
      </c>
      <c r="C31" s="19" t="s">
        <v>9</v>
      </c>
      <c r="D31" s="19" t="s">
        <v>9</v>
      </c>
      <c r="E31" s="17">
        <v>595.71</v>
      </c>
      <c r="F31" s="20" t="s">
        <v>24</v>
      </c>
      <c r="G31" s="8"/>
      <c r="H31" s="8"/>
      <c r="I31" s="8"/>
      <c r="J31" s="8"/>
      <c r="K31" s="8"/>
      <c r="L31" s="8"/>
      <c r="M31" s="14"/>
      <c r="N31" s="8"/>
      <c r="O31" s="8"/>
      <c r="P31" s="8"/>
      <c r="Q31" s="8"/>
    </row>
    <row r="32" spans="1:17" x14ac:dyDescent="0.55000000000000004">
      <c r="A32" s="8"/>
      <c r="B32" s="52" t="s">
        <v>63</v>
      </c>
      <c r="C32" s="19">
        <v>52981606243</v>
      </c>
      <c r="D32" s="19" t="s">
        <v>12</v>
      </c>
      <c r="E32" s="17">
        <v>62.5</v>
      </c>
      <c r="F32" s="20" t="s">
        <v>14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31.8" customHeight="1" x14ac:dyDescent="0.55000000000000004">
      <c r="A33" s="8"/>
      <c r="B33" s="52" t="s">
        <v>63</v>
      </c>
      <c r="C33" s="19">
        <v>52981606243</v>
      </c>
      <c r="D33" s="19" t="s">
        <v>12</v>
      </c>
      <c r="E33" s="17">
        <v>0</v>
      </c>
      <c r="F33" s="20" t="s">
        <v>26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55000000000000004">
      <c r="A34" s="8"/>
      <c r="B34" s="85" t="s">
        <v>64</v>
      </c>
      <c r="C34" s="86"/>
      <c r="D34" s="87"/>
      <c r="E34" s="9">
        <f>SUM(E32:E33)</f>
        <v>62.5</v>
      </c>
      <c r="F34" s="10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7.9" customHeight="1" x14ac:dyDescent="0.55000000000000004">
      <c r="A35" s="8"/>
      <c r="B35" s="53" t="s">
        <v>65</v>
      </c>
      <c r="C35" s="19">
        <v>30259958677</v>
      </c>
      <c r="D35" s="19" t="s">
        <v>11</v>
      </c>
      <c r="E35" s="24">
        <v>1500</v>
      </c>
      <c r="F35" s="20" t="s">
        <v>51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55000000000000004">
      <c r="A36" s="8"/>
      <c r="B36" s="88" t="s">
        <v>66</v>
      </c>
      <c r="C36" s="89"/>
      <c r="D36" s="90"/>
      <c r="E36" s="7">
        <f>SUM(E35:E35)</f>
        <v>1500</v>
      </c>
      <c r="F36" s="5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7.100000000000001" customHeight="1" x14ac:dyDescent="0.55000000000000004">
      <c r="B37" s="25" t="s">
        <v>6</v>
      </c>
      <c r="C37" s="26">
        <v>85821130368</v>
      </c>
      <c r="D37" s="26" t="s">
        <v>11</v>
      </c>
      <c r="E37" s="27">
        <v>67.11</v>
      </c>
      <c r="F37" s="43" t="s">
        <v>14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55000000000000004">
      <c r="B38" s="91" t="s">
        <v>34</v>
      </c>
      <c r="C38" s="92"/>
      <c r="D38" s="92"/>
      <c r="E38" s="7">
        <f>SUM(E37)</f>
        <v>67.11</v>
      </c>
      <c r="F38" s="5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43.2" x14ac:dyDescent="0.55000000000000004">
      <c r="B39" s="53" t="s">
        <v>50</v>
      </c>
      <c r="C39" s="19">
        <v>76328800689</v>
      </c>
      <c r="D39" s="19" t="s">
        <v>11</v>
      </c>
      <c r="E39" s="24">
        <v>2500</v>
      </c>
      <c r="F39" s="20" t="s">
        <v>51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55000000000000004">
      <c r="B40" s="88" t="s">
        <v>52</v>
      </c>
      <c r="C40" s="89"/>
      <c r="D40" s="90"/>
      <c r="E40" s="7">
        <f>SUM(E39)</f>
        <v>2500</v>
      </c>
      <c r="F40" s="5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28.8" x14ac:dyDescent="0.55000000000000004">
      <c r="B41" s="28" t="s">
        <v>55</v>
      </c>
      <c r="C41" s="29">
        <v>73660371074</v>
      </c>
      <c r="D41" s="29" t="s">
        <v>56</v>
      </c>
      <c r="E41" s="30">
        <v>0</v>
      </c>
      <c r="F41" s="20" t="s">
        <v>26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28.8" x14ac:dyDescent="0.55000000000000004">
      <c r="B42" s="28" t="s">
        <v>55</v>
      </c>
      <c r="C42" s="29">
        <v>73660371074</v>
      </c>
      <c r="D42" s="29" t="s">
        <v>56</v>
      </c>
      <c r="E42" s="30">
        <v>255.86</v>
      </c>
      <c r="F42" s="48" t="s">
        <v>31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55000000000000004">
      <c r="B43" s="28" t="s">
        <v>55</v>
      </c>
      <c r="C43" s="29">
        <v>73660371074</v>
      </c>
      <c r="D43" s="29" t="s">
        <v>56</v>
      </c>
      <c r="E43" s="30">
        <v>719.94</v>
      </c>
      <c r="F43" s="48" t="s">
        <v>67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28.8" x14ac:dyDescent="0.55000000000000004">
      <c r="B44" s="28" t="s">
        <v>55</v>
      </c>
      <c r="C44" s="29">
        <v>73660371074</v>
      </c>
      <c r="D44" s="29" t="s">
        <v>56</v>
      </c>
      <c r="E44" s="30">
        <v>0</v>
      </c>
      <c r="F44" s="20" t="s">
        <v>17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28.8" x14ac:dyDescent="0.55000000000000004">
      <c r="B45" s="28" t="s">
        <v>55</v>
      </c>
      <c r="C45" s="29">
        <v>73660371074</v>
      </c>
      <c r="D45" s="29" t="s">
        <v>56</v>
      </c>
      <c r="E45" s="30">
        <v>91.09</v>
      </c>
      <c r="F45" s="20" t="s">
        <v>74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55000000000000004">
      <c r="B46" s="76" t="s">
        <v>57</v>
      </c>
      <c r="C46" s="74"/>
      <c r="D46" s="75"/>
      <c r="E46" s="6">
        <f>E45+E44+E43+E42+E41</f>
        <v>1066.8900000000001</v>
      </c>
      <c r="F46" s="41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28.8" customHeight="1" x14ac:dyDescent="0.55000000000000004">
      <c r="B47" s="31" t="s">
        <v>7</v>
      </c>
      <c r="C47" s="32">
        <v>63073332379</v>
      </c>
      <c r="D47" s="32" t="s">
        <v>11</v>
      </c>
      <c r="E47" s="33">
        <v>29.79</v>
      </c>
      <c r="F47" s="34" t="s">
        <v>16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55000000000000004">
      <c r="B48" s="76" t="s">
        <v>73</v>
      </c>
      <c r="C48" s="74"/>
      <c r="D48" s="75"/>
      <c r="E48" s="6">
        <f>E47</f>
        <v>29.79</v>
      </c>
      <c r="F48" s="4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ht="27.3" customHeight="1" x14ac:dyDescent="0.55000000000000004">
      <c r="B49" s="54" t="s">
        <v>39</v>
      </c>
      <c r="C49" s="32" t="s">
        <v>9</v>
      </c>
      <c r="D49" s="32" t="s">
        <v>12</v>
      </c>
      <c r="E49" s="35">
        <v>3524.96</v>
      </c>
      <c r="F49" s="34" t="s">
        <v>32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ht="28.8" x14ac:dyDescent="0.55000000000000004">
      <c r="B50" s="54" t="s">
        <v>39</v>
      </c>
      <c r="C50" s="32" t="s">
        <v>9</v>
      </c>
      <c r="D50" s="32" t="s">
        <v>12</v>
      </c>
      <c r="E50" s="35">
        <v>1031.1500000000001</v>
      </c>
      <c r="F50" s="34" t="s">
        <v>33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16.8" customHeight="1" x14ac:dyDescent="0.55000000000000004">
      <c r="B51" s="76" t="s">
        <v>40</v>
      </c>
      <c r="C51" s="74"/>
      <c r="D51" s="75"/>
      <c r="E51" s="6">
        <f>SUM(E49:E50)</f>
        <v>4556.1100000000006</v>
      </c>
      <c r="F51" s="4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x14ac:dyDescent="0.55000000000000004">
      <c r="B52" s="103" t="s">
        <v>141</v>
      </c>
      <c r="C52" s="104">
        <v>74228338976</v>
      </c>
      <c r="D52" s="104" t="s">
        <v>11</v>
      </c>
      <c r="E52" s="105">
        <v>1340</v>
      </c>
      <c r="F52" s="101" t="s">
        <v>74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2:17" ht="14.4" customHeight="1" x14ac:dyDescent="0.55000000000000004">
      <c r="B53" s="103"/>
      <c r="C53" s="104"/>
      <c r="D53" s="104"/>
      <c r="E53" s="106"/>
      <c r="F53" s="102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7" x14ac:dyDescent="0.55000000000000004">
      <c r="B54" s="93" t="s">
        <v>142</v>
      </c>
      <c r="C54" s="94"/>
      <c r="D54" s="95"/>
      <c r="E54" s="40">
        <f>SUM(E52)</f>
        <v>1340</v>
      </c>
      <c r="F54" s="55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ht="28.5" customHeight="1" x14ac:dyDescent="0.55000000000000004">
      <c r="B55" s="31" t="s">
        <v>58</v>
      </c>
      <c r="C55" s="38" t="s">
        <v>59</v>
      </c>
      <c r="D55" s="32" t="s">
        <v>60</v>
      </c>
      <c r="E55" s="17">
        <v>89.77</v>
      </c>
      <c r="F55" s="39" t="s">
        <v>61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x14ac:dyDescent="0.55000000000000004">
      <c r="B56" s="67" t="s">
        <v>62</v>
      </c>
      <c r="C56" s="71"/>
      <c r="D56" s="72"/>
      <c r="E56" s="7">
        <f>SUM(E55)</f>
        <v>89.77</v>
      </c>
      <c r="F56" s="56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7" ht="17.399999999999999" customHeight="1" x14ac:dyDescent="0.55000000000000004">
      <c r="B57" s="52" t="s">
        <v>137</v>
      </c>
      <c r="C57" s="19" t="s">
        <v>9</v>
      </c>
      <c r="D57" s="19" t="s">
        <v>139</v>
      </c>
      <c r="E57" s="17">
        <v>605</v>
      </c>
      <c r="F57" s="20" t="s">
        <v>140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x14ac:dyDescent="0.55000000000000004">
      <c r="B58" s="85" t="s">
        <v>138</v>
      </c>
      <c r="C58" s="86"/>
      <c r="D58" s="87"/>
      <c r="E58" s="9">
        <f>SUM(E57)</f>
        <v>605</v>
      </c>
      <c r="F58" s="10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ht="27" customHeight="1" x14ac:dyDescent="0.55000000000000004">
      <c r="B59" s="57" t="s">
        <v>75</v>
      </c>
      <c r="C59" s="61" t="s">
        <v>77</v>
      </c>
      <c r="D59" s="37" t="s">
        <v>12</v>
      </c>
      <c r="E59" s="35">
        <v>17.600000000000001</v>
      </c>
      <c r="F59" s="48" t="s">
        <v>67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2:17" ht="12.9" customHeight="1" x14ac:dyDescent="0.55000000000000004">
      <c r="B60" s="57" t="s">
        <v>75</v>
      </c>
      <c r="C60" s="61" t="s">
        <v>77</v>
      </c>
      <c r="D60" s="37" t="s">
        <v>12</v>
      </c>
      <c r="E60" s="35">
        <v>442.4</v>
      </c>
      <c r="F60" s="34" t="s">
        <v>33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2:17" ht="30" customHeight="1" x14ac:dyDescent="0.55000000000000004">
      <c r="B61" s="57" t="s">
        <v>75</v>
      </c>
      <c r="C61" s="61" t="s">
        <v>77</v>
      </c>
      <c r="D61" s="37" t="s">
        <v>12</v>
      </c>
      <c r="E61" s="35">
        <v>300.31</v>
      </c>
      <c r="F61" s="43" t="s">
        <v>26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ht="15.3" customHeight="1" x14ac:dyDescent="0.55000000000000004">
      <c r="B62" s="96" t="s">
        <v>76</v>
      </c>
      <c r="C62" s="97"/>
      <c r="D62" s="97"/>
      <c r="E62" s="7">
        <f>SUM(E59:E61)</f>
        <v>760.31</v>
      </c>
      <c r="F62" s="56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ht="31.5" customHeight="1" x14ac:dyDescent="0.55000000000000004">
      <c r="B63" s="57" t="s">
        <v>113</v>
      </c>
      <c r="C63" s="61" t="s">
        <v>114</v>
      </c>
      <c r="D63" s="37" t="s">
        <v>116</v>
      </c>
      <c r="E63" s="35">
        <v>252</v>
      </c>
      <c r="F63" s="39" t="s">
        <v>61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2:17" ht="28.8" x14ac:dyDescent="0.55000000000000004">
      <c r="B64" s="57" t="s">
        <v>113</v>
      </c>
      <c r="C64" s="61" t="s">
        <v>114</v>
      </c>
      <c r="D64" s="37" t="s">
        <v>116</v>
      </c>
      <c r="E64" s="35">
        <v>1151.5</v>
      </c>
      <c r="F64" s="34" t="s">
        <v>84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ht="14.7" customHeight="1" x14ac:dyDescent="0.55000000000000004">
      <c r="B65" s="96" t="s">
        <v>115</v>
      </c>
      <c r="C65" s="97"/>
      <c r="D65" s="97"/>
      <c r="E65" s="7">
        <f>SUM(E63:E64)</f>
        <v>1403.5</v>
      </c>
      <c r="F65" s="56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ht="28.8" x14ac:dyDescent="0.55000000000000004">
      <c r="B66" s="54" t="s">
        <v>53</v>
      </c>
      <c r="C66" s="36">
        <v>69384164018</v>
      </c>
      <c r="D66" s="36" t="s">
        <v>12</v>
      </c>
      <c r="E66" s="35">
        <v>693.83</v>
      </c>
      <c r="F66" s="58" t="s">
        <v>32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ht="17.7" customHeight="1" x14ac:dyDescent="0.55000000000000004">
      <c r="B67" s="98" t="s">
        <v>54</v>
      </c>
      <c r="C67" s="99"/>
      <c r="D67" s="100"/>
      <c r="E67" s="47">
        <f>SUM(E66)</f>
        <v>693.83</v>
      </c>
      <c r="F67" s="59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ht="43.2" x14ac:dyDescent="0.55000000000000004">
      <c r="B68" s="54" t="s">
        <v>117</v>
      </c>
      <c r="C68" s="36">
        <v>55488649150</v>
      </c>
      <c r="D68" s="36" t="s">
        <v>12</v>
      </c>
      <c r="E68" s="35">
        <v>60</v>
      </c>
      <c r="F68" s="58" t="s">
        <v>32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2:17" x14ac:dyDescent="0.55000000000000004">
      <c r="B69" s="98" t="s">
        <v>118</v>
      </c>
      <c r="C69" s="99"/>
      <c r="D69" s="100"/>
      <c r="E69" s="47">
        <f>SUM(E68)</f>
        <v>60</v>
      </c>
      <c r="F69" s="5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2:17" ht="28.8" x14ac:dyDescent="0.55000000000000004">
      <c r="B70" s="54" t="s">
        <v>133</v>
      </c>
      <c r="C70" s="36">
        <v>71625691382</v>
      </c>
      <c r="D70" s="36" t="s">
        <v>12</v>
      </c>
      <c r="E70" s="35">
        <v>13.29</v>
      </c>
      <c r="F70" s="58" t="s">
        <v>32</v>
      </c>
    </row>
    <row r="71" spans="2:17" x14ac:dyDescent="0.55000000000000004">
      <c r="B71" s="98" t="s">
        <v>134</v>
      </c>
      <c r="C71" s="99"/>
      <c r="D71" s="100"/>
      <c r="E71" s="47">
        <f>SUM(E70)</f>
        <v>13.29</v>
      </c>
      <c r="F71" s="59"/>
    </row>
    <row r="72" spans="2:17" x14ac:dyDescent="0.55000000000000004">
      <c r="B72" s="37" t="s">
        <v>89</v>
      </c>
      <c r="C72" s="37">
        <v>79796512386</v>
      </c>
      <c r="D72" s="37" t="s">
        <v>11</v>
      </c>
      <c r="E72" s="35">
        <v>4451.4799999999996</v>
      </c>
      <c r="F72" s="64" t="s">
        <v>33</v>
      </c>
    </row>
    <row r="73" spans="2:17" x14ac:dyDescent="0.55000000000000004">
      <c r="B73" s="70" t="s">
        <v>90</v>
      </c>
      <c r="C73" s="71"/>
      <c r="D73" s="72"/>
      <c r="E73" s="7">
        <f>SUM(E72:E72)</f>
        <v>4451.4799999999996</v>
      </c>
      <c r="F73" s="65"/>
    </row>
    <row r="74" spans="2:17" ht="28.8" x14ac:dyDescent="0.55000000000000004">
      <c r="B74" s="44" t="s">
        <v>143</v>
      </c>
      <c r="C74" s="45" t="s">
        <v>9</v>
      </c>
      <c r="D74" s="45" t="s">
        <v>12</v>
      </c>
      <c r="E74" s="46">
        <v>911.58</v>
      </c>
      <c r="F74" s="43" t="s">
        <v>26</v>
      </c>
    </row>
    <row r="75" spans="2:17" x14ac:dyDescent="0.55000000000000004">
      <c r="B75" s="77" t="s">
        <v>144</v>
      </c>
      <c r="C75" s="108"/>
      <c r="D75" s="108"/>
      <c r="E75" s="7">
        <f>E74</f>
        <v>911.58</v>
      </c>
      <c r="F75" s="50"/>
    </row>
    <row r="76" spans="2:17" x14ac:dyDescent="0.55000000000000004">
      <c r="B76" s="44" t="s">
        <v>146</v>
      </c>
      <c r="C76" s="45" t="s">
        <v>9</v>
      </c>
      <c r="D76" s="45" t="s">
        <v>12</v>
      </c>
      <c r="E76" s="46">
        <v>5.68</v>
      </c>
      <c r="F76" s="64" t="s">
        <v>33</v>
      </c>
    </row>
    <row r="77" spans="2:17" x14ac:dyDescent="0.55000000000000004">
      <c r="B77" s="77" t="s">
        <v>145</v>
      </c>
      <c r="C77" s="108"/>
      <c r="D77" s="108"/>
      <c r="E77" s="7">
        <f>E76</f>
        <v>5.68</v>
      </c>
      <c r="F77" s="50"/>
    </row>
    <row r="78" spans="2:17" ht="28.8" x14ac:dyDescent="0.55000000000000004">
      <c r="B78" s="54" t="s">
        <v>70</v>
      </c>
      <c r="C78" s="38" t="s">
        <v>72</v>
      </c>
      <c r="D78" s="32" t="s">
        <v>11</v>
      </c>
      <c r="E78" s="35">
        <v>124</v>
      </c>
      <c r="F78" s="20" t="s">
        <v>26</v>
      </c>
    </row>
    <row r="79" spans="2:17" x14ac:dyDescent="0.55000000000000004">
      <c r="B79" s="77" t="s">
        <v>71</v>
      </c>
      <c r="C79" s="108"/>
      <c r="D79" s="108"/>
      <c r="E79" s="7">
        <f>E78</f>
        <v>124</v>
      </c>
      <c r="F79" s="50"/>
    </row>
    <row r="80" spans="2:17" ht="28.8" x14ac:dyDescent="0.55000000000000004">
      <c r="B80" s="54" t="s">
        <v>131</v>
      </c>
      <c r="C80" s="32" t="s">
        <v>9</v>
      </c>
      <c r="D80" s="32" t="s">
        <v>116</v>
      </c>
      <c r="E80" s="35">
        <v>2370</v>
      </c>
      <c r="F80" s="43" t="s">
        <v>14</v>
      </c>
    </row>
    <row r="81" spans="2:6" ht="14.4" customHeight="1" x14ac:dyDescent="0.55000000000000004">
      <c r="B81" s="54" t="s">
        <v>131</v>
      </c>
      <c r="C81" s="32" t="s">
        <v>9</v>
      </c>
      <c r="D81" s="32" t="s">
        <v>116</v>
      </c>
      <c r="E81" s="35">
        <v>4336.3900000000003</v>
      </c>
      <c r="F81" s="48" t="s">
        <v>61</v>
      </c>
    </row>
    <row r="82" spans="2:6" x14ac:dyDescent="0.55000000000000004">
      <c r="B82" s="77" t="s">
        <v>132</v>
      </c>
      <c r="C82" s="108"/>
      <c r="D82" s="108"/>
      <c r="E82" s="7">
        <f>E81+E80</f>
        <v>6706.39</v>
      </c>
      <c r="F82" s="50"/>
    </row>
    <row r="83" spans="2:6" x14ac:dyDescent="0.55000000000000004">
      <c r="B83" s="54" t="s">
        <v>78</v>
      </c>
      <c r="C83" s="32">
        <v>6454066176</v>
      </c>
      <c r="D83" s="32" t="s">
        <v>11</v>
      </c>
      <c r="E83" s="35">
        <v>248.85</v>
      </c>
      <c r="F83" s="48" t="s">
        <v>61</v>
      </c>
    </row>
    <row r="84" spans="2:6" x14ac:dyDescent="0.55000000000000004">
      <c r="B84" s="77" t="s">
        <v>79</v>
      </c>
      <c r="C84" s="108"/>
      <c r="D84" s="108"/>
      <c r="E84" s="7">
        <f>E83</f>
        <v>248.85</v>
      </c>
      <c r="F84" s="50"/>
    </row>
    <row r="85" spans="2:6" ht="28.8" x14ac:dyDescent="0.55000000000000004">
      <c r="B85" s="60" t="s">
        <v>122</v>
      </c>
      <c r="C85" s="37">
        <v>58353015102</v>
      </c>
      <c r="D85" s="37" t="s">
        <v>11</v>
      </c>
      <c r="E85" s="35">
        <v>149.02000000000001</v>
      </c>
      <c r="F85" s="43" t="s">
        <v>26</v>
      </c>
    </row>
    <row r="86" spans="2:6" x14ac:dyDescent="0.55000000000000004">
      <c r="B86" s="67" t="s">
        <v>123</v>
      </c>
      <c r="C86" s="71"/>
      <c r="D86" s="72"/>
      <c r="E86" s="7">
        <f>SUM(E85)</f>
        <v>149.02000000000001</v>
      </c>
      <c r="F86" s="56"/>
    </row>
    <row r="87" spans="2:6" ht="28.8" x14ac:dyDescent="0.55000000000000004">
      <c r="B87" s="60" t="s">
        <v>124</v>
      </c>
      <c r="C87" s="37">
        <v>73294314024</v>
      </c>
      <c r="D87" s="37" t="s">
        <v>11</v>
      </c>
      <c r="E87" s="35">
        <v>181.63</v>
      </c>
      <c r="F87" s="20" t="s">
        <v>93</v>
      </c>
    </row>
    <row r="88" spans="2:6" x14ac:dyDescent="0.55000000000000004">
      <c r="B88" s="67" t="s">
        <v>125</v>
      </c>
      <c r="C88" s="71"/>
      <c r="D88" s="72"/>
      <c r="E88" s="7">
        <f>SUM(E87)</f>
        <v>181.63</v>
      </c>
      <c r="F88" s="56"/>
    </row>
    <row r="89" spans="2:6" ht="28.8" x14ac:dyDescent="0.55000000000000004">
      <c r="B89" s="15" t="s">
        <v>119</v>
      </c>
      <c r="C89" s="19">
        <v>88770197228</v>
      </c>
      <c r="D89" s="19" t="s">
        <v>121</v>
      </c>
      <c r="E89" s="17">
        <v>250</v>
      </c>
      <c r="F89" s="43" t="s">
        <v>100</v>
      </c>
    </row>
    <row r="90" spans="2:6" x14ac:dyDescent="0.55000000000000004">
      <c r="B90" s="82" t="s">
        <v>120</v>
      </c>
      <c r="C90" s="83"/>
      <c r="D90" s="84"/>
      <c r="E90" s="7">
        <f>SUM(E89:E89)</f>
        <v>250</v>
      </c>
      <c r="F90" s="51"/>
    </row>
    <row r="91" spans="2:6" ht="43.2" x14ac:dyDescent="0.55000000000000004">
      <c r="B91" s="62" t="s">
        <v>86</v>
      </c>
      <c r="C91" s="36">
        <v>58743603350</v>
      </c>
      <c r="D91" s="36" t="s">
        <v>87</v>
      </c>
      <c r="E91" s="35">
        <v>344.3</v>
      </c>
      <c r="F91" s="63" t="s">
        <v>32</v>
      </c>
    </row>
    <row r="92" spans="2:6" x14ac:dyDescent="0.55000000000000004">
      <c r="B92" s="107" t="s">
        <v>88</v>
      </c>
      <c r="C92" s="99"/>
      <c r="D92" s="100"/>
      <c r="E92" s="7">
        <f>SUM(E91)</f>
        <v>344.3</v>
      </c>
      <c r="F92" s="42"/>
    </row>
    <row r="93" spans="2:6" x14ac:dyDescent="0.55000000000000004">
      <c r="B93" s="57" t="s">
        <v>80</v>
      </c>
      <c r="C93" s="37">
        <v>99655436201</v>
      </c>
      <c r="D93" s="37" t="s">
        <v>82</v>
      </c>
      <c r="E93" s="35">
        <v>212.5</v>
      </c>
      <c r="F93" s="20" t="s">
        <v>51</v>
      </c>
    </row>
    <row r="94" spans="2:6" x14ac:dyDescent="0.55000000000000004">
      <c r="B94" s="67" t="s">
        <v>81</v>
      </c>
      <c r="C94" s="68"/>
      <c r="D94" s="69"/>
      <c r="E94" s="7">
        <f>E93</f>
        <v>212.5</v>
      </c>
      <c r="F94" s="56"/>
    </row>
    <row r="95" spans="2:6" ht="28.8" x14ac:dyDescent="0.55000000000000004">
      <c r="B95" s="60" t="s">
        <v>110</v>
      </c>
      <c r="C95" s="37" t="s">
        <v>9</v>
      </c>
      <c r="D95" s="37" t="s">
        <v>112</v>
      </c>
      <c r="E95" s="35">
        <v>18.29</v>
      </c>
      <c r="F95" s="48" t="s">
        <v>31</v>
      </c>
    </row>
    <row r="96" spans="2:6" ht="28.8" x14ac:dyDescent="0.55000000000000004">
      <c r="B96" s="60" t="s">
        <v>110</v>
      </c>
      <c r="C96" s="37" t="s">
        <v>9</v>
      </c>
      <c r="D96" s="37" t="s">
        <v>112</v>
      </c>
      <c r="E96" s="35">
        <v>18.29</v>
      </c>
      <c r="F96" s="43" t="s">
        <v>26</v>
      </c>
    </row>
    <row r="97" spans="2:6" x14ac:dyDescent="0.55000000000000004">
      <c r="B97" s="67" t="s">
        <v>111</v>
      </c>
      <c r="C97" s="68"/>
      <c r="D97" s="69"/>
      <c r="E97" s="7">
        <f>E96+E95</f>
        <v>36.58</v>
      </c>
      <c r="F97" s="56"/>
    </row>
    <row r="98" spans="2:6" x14ac:dyDescent="0.55000000000000004">
      <c r="B98" s="57" t="s">
        <v>91</v>
      </c>
      <c r="C98" s="37">
        <v>33706439962</v>
      </c>
      <c r="D98" s="37" t="s">
        <v>11</v>
      </c>
      <c r="E98" s="35">
        <v>1438.84</v>
      </c>
      <c r="F98" s="20" t="s">
        <v>93</v>
      </c>
    </row>
    <row r="99" spans="2:6" x14ac:dyDescent="0.55000000000000004">
      <c r="B99" s="67" t="s">
        <v>92</v>
      </c>
      <c r="C99" s="68"/>
      <c r="D99" s="69"/>
      <c r="E99" s="7">
        <f>E98</f>
        <v>1438.84</v>
      </c>
      <c r="F99" s="56"/>
    </row>
    <row r="100" spans="2:6" x14ac:dyDescent="0.55000000000000004">
      <c r="B100" s="57" t="s">
        <v>94</v>
      </c>
      <c r="C100" s="37">
        <v>10170397818</v>
      </c>
      <c r="D100" s="37" t="s">
        <v>12</v>
      </c>
      <c r="E100" s="35">
        <v>5000</v>
      </c>
      <c r="F100" s="20" t="s">
        <v>51</v>
      </c>
    </row>
    <row r="101" spans="2:6" x14ac:dyDescent="0.55000000000000004">
      <c r="B101" s="67" t="s">
        <v>95</v>
      </c>
      <c r="C101" s="68"/>
      <c r="D101" s="69"/>
      <c r="E101" s="7">
        <f>E100</f>
        <v>5000</v>
      </c>
      <c r="F101" s="56"/>
    </row>
    <row r="102" spans="2:6" ht="28.8" x14ac:dyDescent="0.55000000000000004">
      <c r="B102" s="60" t="s">
        <v>96</v>
      </c>
      <c r="C102" s="37">
        <v>66467746606</v>
      </c>
      <c r="D102" s="37" t="s">
        <v>12</v>
      </c>
      <c r="E102" s="35">
        <v>651.95000000000005</v>
      </c>
      <c r="F102" s="20" t="s">
        <v>51</v>
      </c>
    </row>
    <row r="103" spans="2:6" x14ac:dyDescent="0.55000000000000004">
      <c r="B103" s="67" t="s">
        <v>97</v>
      </c>
      <c r="C103" s="68"/>
      <c r="D103" s="69"/>
      <c r="E103" s="7">
        <f>E102</f>
        <v>651.95000000000005</v>
      </c>
      <c r="F103" s="56"/>
    </row>
    <row r="104" spans="2:6" x14ac:dyDescent="0.55000000000000004">
      <c r="B104" s="57" t="s">
        <v>126</v>
      </c>
      <c r="C104" s="37">
        <v>64729046835</v>
      </c>
      <c r="D104" s="37" t="s">
        <v>11</v>
      </c>
      <c r="E104" s="35">
        <v>180</v>
      </c>
      <c r="F104" s="20" t="s">
        <v>128</v>
      </c>
    </row>
    <row r="105" spans="2:6" x14ac:dyDescent="0.55000000000000004">
      <c r="B105" s="67" t="s">
        <v>127</v>
      </c>
      <c r="C105" s="68"/>
      <c r="D105" s="69"/>
      <c r="E105" s="7">
        <f>E104</f>
        <v>180</v>
      </c>
      <c r="F105" s="56"/>
    </row>
    <row r="106" spans="2:6" ht="28.8" x14ac:dyDescent="0.55000000000000004">
      <c r="B106" s="60" t="s">
        <v>98</v>
      </c>
      <c r="C106" s="37">
        <v>94124811986</v>
      </c>
      <c r="D106" s="37" t="s">
        <v>11</v>
      </c>
      <c r="E106" s="35">
        <v>11.15</v>
      </c>
      <c r="F106" s="43" t="s">
        <v>26</v>
      </c>
    </row>
    <row r="107" spans="2:6" x14ac:dyDescent="0.55000000000000004">
      <c r="B107" s="67" t="s">
        <v>99</v>
      </c>
      <c r="C107" s="68"/>
      <c r="D107" s="69"/>
      <c r="E107" s="7">
        <f>E106</f>
        <v>11.15</v>
      </c>
      <c r="F107" s="56"/>
    </row>
    <row r="108" spans="2:6" ht="28.8" x14ac:dyDescent="0.55000000000000004">
      <c r="B108" s="60" t="s">
        <v>105</v>
      </c>
      <c r="C108" s="37">
        <v>78583422206</v>
      </c>
      <c r="D108" s="37" t="s">
        <v>12</v>
      </c>
      <c r="E108" s="35">
        <v>676.05</v>
      </c>
      <c r="F108" s="48" t="s">
        <v>67</v>
      </c>
    </row>
    <row r="109" spans="2:6" ht="28.8" x14ac:dyDescent="0.55000000000000004">
      <c r="B109" s="60" t="s">
        <v>105</v>
      </c>
      <c r="C109" s="37">
        <v>78583422206</v>
      </c>
      <c r="D109" s="37" t="s">
        <v>12</v>
      </c>
      <c r="E109" s="35">
        <v>2908.82</v>
      </c>
      <c r="F109" s="43" t="s">
        <v>100</v>
      </c>
    </row>
    <row r="110" spans="2:6" x14ac:dyDescent="0.55000000000000004">
      <c r="B110" s="67" t="s">
        <v>106</v>
      </c>
      <c r="C110" s="68"/>
      <c r="D110" s="69"/>
      <c r="E110" s="7">
        <f>E109+E108</f>
        <v>3584.87</v>
      </c>
      <c r="F110" s="56"/>
    </row>
    <row r="111" spans="2:6" ht="28.8" x14ac:dyDescent="0.55000000000000004">
      <c r="B111" s="60" t="s">
        <v>129</v>
      </c>
      <c r="C111" s="37">
        <v>76696926779</v>
      </c>
      <c r="D111" s="37" t="s">
        <v>12</v>
      </c>
      <c r="E111" s="35">
        <v>71.36</v>
      </c>
      <c r="F111" s="43" t="s">
        <v>26</v>
      </c>
    </row>
    <row r="112" spans="2:6" x14ac:dyDescent="0.55000000000000004">
      <c r="B112" s="67" t="s">
        <v>130</v>
      </c>
      <c r="C112" s="68"/>
      <c r="D112" s="69"/>
      <c r="E112" s="7">
        <f>E111</f>
        <v>71.36</v>
      </c>
      <c r="F112" s="56"/>
    </row>
    <row r="113" spans="2:6" x14ac:dyDescent="0.55000000000000004">
      <c r="B113" s="37" t="s">
        <v>101</v>
      </c>
      <c r="C113" s="37">
        <v>21712494719</v>
      </c>
      <c r="D113" s="37" t="s">
        <v>12</v>
      </c>
      <c r="E113" s="35">
        <v>45.2</v>
      </c>
      <c r="F113" s="64" t="s">
        <v>15</v>
      </c>
    </row>
    <row r="114" spans="2:6" x14ac:dyDescent="0.55000000000000004">
      <c r="B114" s="37" t="s">
        <v>101</v>
      </c>
      <c r="C114" s="37">
        <v>21712494719</v>
      </c>
      <c r="D114" s="37" t="s">
        <v>12</v>
      </c>
      <c r="E114" s="35">
        <v>216.52</v>
      </c>
      <c r="F114" s="20" t="s">
        <v>29</v>
      </c>
    </row>
    <row r="115" spans="2:6" x14ac:dyDescent="0.55000000000000004">
      <c r="B115" s="70" t="s">
        <v>102</v>
      </c>
      <c r="C115" s="71"/>
      <c r="D115" s="72"/>
      <c r="E115" s="47">
        <f>SUM(E113:E114)</f>
        <v>261.72000000000003</v>
      </c>
      <c r="F115" s="66"/>
    </row>
    <row r="116" spans="2:6" ht="28.8" x14ac:dyDescent="0.55000000000000004">
      <c r="B116" s="60" t="s">
        <v>107</v>
      </c>
      <c r="C116" s="37">
        <v>22694857747</v>
      </c>
      <c r="D116" s="37" t="s">
        <v>11</v>
      </c>
      <c r="E116" s="35">
        <v>618.23</v>
      </c>
      <c r="F116" s="20" t="s">
        <v>109</v>
      </c>
    </row>
    <row r="117" spans="2:6" x14ac:dyDescent="0.55000000000000004">
      <c r="B117" s="67" t="s">
        <v>108</v>
      </c>
      <c r="C117" s="68"/>
      <c r="D117" s="69"/>
      <c r="E117" s="7">
        <f>E116</f>
        <v>618.23</v>
      </c>
      <c r="F117" s="56"/>
    </row>
    <row r="118" spans="2:6" ht="28.8" x14ac:dyDescent="0.55000000000000004">
      <c r="B118" s="60" t="s">
        <v>135</v>
      </c>
      <c r="C118" s="37">
        <v>52641439848</v>
      </c>
      <c r="D118" s="37" t="s">
        <v>136</v>
      </c>
      <c r="E118" s="35">
        <v>136.4</v>
      </c>
      <c r="F118" s="34" t="s">
        <v>84</v>
      </c>
    </row>
    <row r="119" spans="2:6" x14ac:dyDescent="0.55000000000000004">
      <c r="B119" s="67" t="s">
        <v>135</v>
      </c>
      <c r="C119" s="71"/>
      <c r="D119" s="72"/>
      <c r="E119" s="7">
        <f>SUM(E118:E118)</f>
        <v>136.4</v>
      </c>
      <c r="F119" s="56"/>
    </row>
    <row r="120" spans="2:6" x14ac:dyDescent="0.55000000000000004">
      <c r="B120" s="37" t="s">
        <v>103</v>
      </c>
      <c r="C120" s="37">
        <v>18683136487</v>
      </c>
      <c r="D120" s="37" t="s">
        <v>11</v>
      </c>
      <c r="E120" s="35">
        <v>33.18</v>
      </c>
      <c r="F120" s="20" t="s">
        <v>85</v>
      </c>
    </row>
    <row r="121" spans="2:6" x14ac:dyDescent="0.55000000000000004">
      <c r="B121" s="70" t="s">
        <v>147</v>
      </c>
      <c r="C121" s="71"/>
      <c r="D121" s="72"/>
      <c r="E121" s="47">
        <f>SUM(E120)</f>
        <v>33.18</v>
      </c>
      <c r="F121" s="66"/>
    </row>
    <row r="122" spans="2:6" ht="28.8" x14ac:dyDescent="0.55000000000000004">
      <c r="B122" s="60" t="s">
        <v>83</v>
      </c>
      <c r="C122" s="37">
        <v>93325661787</v>
      </c>
      <c r="D122" s="37" t="s">
        <v>12</v>
      </c>
      <c r="E122" s="35">
        <v>1055.18</v>
      </c>
      <c r="F122" s="34" t="s">
        <v>84</v>
      </c>
    </row>
    <row r="123" spans="2:6" x14ac:dyDescent="0.55000000000000004">
      <c r="B123" s="67" t="s">
        <v>83</v>
      </c>
      <c r="C123" s="71"/>
      <c r="D123" s="72"/>
      <c r="E123" s="7">
        <f>SUM(E122:E122)</f>
        <v>1055.18</v>
      </c>
      <c r="F123" s="56"/>
    </row>
    <row r="124" spans="2:6" ht="14.7" thickBot="1" x14ac:dyDescent="0.6">
      <c r="B124" s="79" t="s">
        <v>148</v>
      </c>
      <c r="C124" s="80"/>
      <c r="D124" s="81"/>
      <c r="E124" s="11">
        <f>E123+E90+E88+E86+E67+E62+E58+E56+E54+E51+E48+E46+E40+E38+E36+E34+E31+E26+E24+E22+E20+E18+E15+E13+E12+E11+E10+E9+E8+E94+E92+E29+E84+E82+E79+E75+E117+E112+E110+E107+E105+E103+E99+E97+E73+E69+E65+E115+E101+E119+E77+E71+E121+E30</f>
        <v>86081.919999999955</v>
      </c>
      <c r="F124" s="12"/>
    </row>
    <row r="125" spans="2:6" x14ac:dyDescent="0.55000000000000004">
      <c r="E125" s="13"/>
    </row>
  </sheetData>
  <mergeCells count="53">
    <mergeCell ref="B119:D119"/>
    <mergeCell ref="B77:D77"/>
    <mergeCell ref="B121:D121"/>
    <mergeCell ref="B97:D97"/>
    <mergeCell ref="B65:D65"/>
    <mergeCell ref="B69:D69"/>
    <mergeCell ref="B73:D73"/>
    <mergeCell ref="B88:D88"/>
    <mergeCell ref="B90:D90"/>
    <mergeCell ref="B71:D71"/>
    <mergeCell ref="B92:D92"/>
    <mergeCell ref="B94:D94"/>
    <mergeCell ref="B75:D75"/>
    <mergeCell ref="B79:D79"/>
    <mergeCell ref="B82:D82"/>
    <mergeCell ref="B84:D84"/>
    <mergeCell ref="F52:F53"/>
    <mergeCell ref="B56:D56"/>
    <mergeCell ref="B52:B53"/>
    <mergeCell ref="C52:C53"/>
    <mergeCell ref="D52:D53"/>
    <mergeCell ref="E52:E53"/>
    <mergeCell ref="B124:D124"/>
    <mergeCell ref="B26:D26"/>
    <mergeCell ref="B46:D46"/>
    <mergeCell ref="B48:D48"/>
    <mergeCell ref="B51:D51"/>
    <mergeCell ref="B34:D34"/>
    <mergeCell ref="B36:D36"/>
    <mergeCell ref="B38:D38"/>
    <mergeCell ref="B40:D40"/>
    <mergeCell ref="B54:D54"/>
    <mergeCell ref="B58:D58"/>
    <mergeCell ref="B62:D62"/>
    <mergeCell ref="B67:D67"/>
    <mergeCell ref="B86:D86"/>
    <mergeCell ref="B29:D29"/>
    <mergeCell ref="B123:D123"/>
    <mergeCell ref="B8:D8"/>
    <mergeCell ref="B24:D24"/>
    <mergeCell ref="B15:D15"/>
    <mergeCell ref="B20:D20"/>
    <mergeCell ref="B22:D22"/>
    <mergeCell ref="B18:D18"/>
    <mergeCell ref="B110:D110"/>
    <mergeCell ref="B112:D112"/>
    <mergeCell ref="B117:D117"/>
    <mergeCell ref="B115:D115"/>
    <mergeCell ref="B99:D99"/>
    <mergeCell ref="B101:D101"/>
    <mergeCell ref="B103:D103"/>
    <mergeCell ref="B105:D105"/>
    <mergeCell ref="B107:D107"/>
  </mergeCells>
  <phoneticPr fontId="5" type="noConversion"/>
  <pageMargins left="0.7" right="0.7" top="0.75" bottom="0.75" header="0.3" footer="0.3"/>
  <pageSetup paperSize="9" scale="48" orientation="portrait" r:id="rId1"/>
  <ignoredErrors>
    <ignoredError sqref="C13:C14 C78 C61" numberStoredAsText="1"/>
    <ignoredError sqref="E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2025-01-19T14:19:02Z</dcterms:modified>
</cp:coreProperties>
</file>