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579B9C94-0945-4F7D-9886-4509E7063544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1" l="1"/>
  <c r="E45" i="1"/>
  <c r="E108" i="1"/>
  <c r="E111" i="1" l="1"/>
  <c r="E105" i="1"/>
  <c r="E103" i="1"/>
  <c r="E101" i="1"/>
  <c r="E99" i="1"/>
  <c r="E97" i="1"/>
  <c r="E95" i="1"/>
  <c r="E93" i="1"/>
  <c r="E71" i="1"/>
  <c r="E66" i="1"/>
  <c r="E62" i="1"/>
  <c r="E87" i="1"/>
  <c r="E91" i="1" l="1"/>
  <c r="E60" i="1"/>
  <c r="E23" i="1"/>
  <c r="E64" i="1"/>
  <c r="E57" i="1"/>
  <c r="E79" i="1"/>
  <c r="E77" i="1"/>
  <c r="E75" i="1"/>
  <c r="E73" i="1"/>
  <c r="E85" i="1"/>
  <c r="E83" i="1"/>
  <c r="E29" i="1" l="1"/>
  <c r="E113" i="1" l="1"/>
  <c r="E33" i="1"/>
  <c r="E8" i="1"/>
  <c r="E89" i="1"/>
  <c r="E25" i="1"/>
  <c r="E50" i="1"/>
  <c r="E81" i="1"/>
  <c r="E35" i="1"/>
  <c r="E55" i="1" l="1"/>
  <c r="E20" i="1"/>
  <c r="E39" i="1"/>
  <c r="E37" i="1"/>
  <c r="E18" i="1"/>
  <c r="E27" i="1" l="1"/>
  <c r="E53" i="1" l="1"/>
  <c r="E15" i="1"/>
  <c r="E47" i="1"/>
</calcChain>
</file>

<file path=xl/sharedStrings.xml><?xml version="1.0" encoding="utf-8"?>
<sst xmlns="http://schemas.openxmlformats.org/spreadsheetml/2006/main" count="260" uniqueCount="141">
  <si>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</si>
  <si>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</si>
  <si>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</si>
  <si>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</si>
  <si>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</si>
  <si>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</si>
  <si>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</si>
  <si>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</si>
  <si>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</si>
  <si>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</si>
  <si>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</si>
  <si>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</si>
  <si>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</si>
  <si>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</si>
  <si>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</si>
  <si>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</si>
  <si>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</si>
  <si>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</si>
  <si>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</si>
  <si>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</si>
  <si>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</si>
  <si>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</si>
  <si>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</si>
  <si>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</si>
  <si>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</si>
  <si>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</si>
  <si>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</si>
  <si>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</si>
  <si>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</si>
  <si>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</si>
  <si>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</si>
  <si>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</si>
  <si>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</si>
  <si>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>3222 - MATERIJAL I SIROVINE</t>
  </si>
  <si>
    <t>UKUPNO FINANCIJSKA AGENCIJA</t>
  </si>
  <si>
    <t>JVP DUBROVAČKI VATROGASCI</t>
  </si>
  <si>
    <t>UKUPNO JVP DUBROVAČKI VATROGASCI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</si>
  <si>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</si>
  <si>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</si>
  <si>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</si>
  <si>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</si>
  <si>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</si>
  <si>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</si>
  <si>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</si>
  <si>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</si>
  <si>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</si>
  <si>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</si>
  <si>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</si>
  <si>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</si>
  <si>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</si>
  <si>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</si>
  <si>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</si>
  <si>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</si>
  <si>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</si>
  <si>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</si>
  <si>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</si>
  <si>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PEVEX D.D.</t>
  </si>
  <si>
    <t>SESVETE</t>
  </si>
  <si>
    <t>UKUPNO PEVEX D.D.</t>
  </si>
  <si>
    <t>META PLATFORMS IRELAND LIMITED</t>
  </si>
  <si>
    <t>IE9692928F</t>
  </si>
  <si>
    <t>DUBLIN, IRSKA</t>
  </si>
  <si>
    <t>3233 - USLUGE PROMIDŽBE I INFORMIRANJA</t>
  </si>
  <si>
    <t>UKUPNO META PLATFORMS IRELAND LIMITED</t>
  </si>
  <si>
    <t>ARCUS INGENIUM d.o.o.</t>
  </si>
  <si>
    <t>UKUPNO ARCUS INGENIUM d.o.o.</t>
  </si>
  <si>
    <t>IMPULS SAVJETOVANJE d.o.o.</t>
  </si>
  <si>
    <t>UKUPNO IMPULS SAVJETOVANJE d.o.o.</t>
  </si>
  <si>
    <t>3225 - SITNI INEVNTAR I AUTO GUME</t>
  </si>
  <si>
    <t>PET NETWORK INTERNATIONAL d.o.o.</t>
  </si>
  <si>
    <t>UKUPNO PET NETWORK INTERNATIONAL d.o.o.</t>
  </si>
  <si>
    <t>STUDENAC d.o.o.</t>
  </si>
  <si>
    <t>UKUPNO STUDENAC d.o.o.</t>
  </si>
  <si>
    <t>OMIŠ</t>
  </si>
  <si>
    <t>MAPEN, VL. STIJEPAN LAZAREVIĆ</t>
  </si>
  <si>
    <t>UKUPNO MAPEN</t>
  </si>
  <si>
    <t>KIK TEXTILIEN UND NON FOOD d.o.o.</t>
  </si>
  <si>
    <t>UKUPNO KIK TEXTILIEN UND NON FOOD d.o.o.</t>
  </si>
  <si>
    <t>JABLANOVEC</t>
  </si>
  <si>
    <t>TEDI POSLOVANJE d.o.o.</t>
  </si>
  <si>
    <t>UKUPNO TEDI POSLOVANJE d.o.o.</t>
  </si>
  <si>
    <t>05614216244</t>
  </si>
  <si>
    <t>UKUPNO HEP OPSKRBA d.o.o.</t>
  </si>
  <si>
    <t>4227 - UREĐAJI, STROJEVI I OPREMA OSTALE NAMJENE</t>
  </si>
  <si>
    <t>4222 - KOMUNIKACIJSKA OPREMA</t>
  </si>
  <si>
    <t>HMK COMMERCE d.o.o.</t>
  </si>
  <si>
    <t>UKUPNO HMK COMMERCE d.o.o.</t>
  </si>
  <si>
    <t>SANITAT DUBROVNIK d.o.o.</t>
  </si>
  <si>
    <t>UKUPNO SANITAT DUBROVNIK d.o.o.</t>
  </si>
  <si>
    <t>MAJER d.o.o.</t>
  </si>
  <si>
    <t>UKUPNO MAJER d.o.o.</t>
  </si>
  <si>
    <t>03725663991</t>
  </si>
  <si>
    <t>SIRIUS d.o.o.</t>
  </si>
  <si>
    <t>UKUPNO SIRIUS d.o.o.</t>
  </si>
  <si>
    <t>NARODNE NOVINE d.d.</t>
  </si>
  <si>
    <t>UKUPNO NARODNE NOVINE d.d.</t>
  </si>
  <si>
    <t>RED ELEMENT d.o.o.</t>
  </si>
  <si>
    <t>UKUPNO RED ELEMENT d.o.o.</t>
  </si>
  <si>
    <t>ČILIPI</t>
  </si>
  <si>
    <t>PRIMORAC DUBROVNIK d.o.o.</t>
  </si>
  <si>
    <t>3227 - SLUŽBENA, RADNA I ZAŠTITNA ODJEĆA I OBUĆA</t>
  </si>
  <si>
    <t>JAVNI BILJEŽNIK NIKŠA MOZARA</t>
  </si>
  <si>
    <t>UKUPNO JAVNI BILJEŽNIK NIKŠA MOZARA</t>
  </si>
  <si>
    <t>3295 - PRISTOJBE I NAKNADE</t>
  </si>
  <si>
    <t>VETERINARSKA AMBULANTA GRUDA - KONAVLE d.o.o.</t>
  </si>
  <si>
    <t>KONAVLE</t>
  </si>
  <si>
    <t>UKUPNO VETERINARSKA AMBULANTA GRUDA - KONAVLE d.o.o.</t>
  </si>
  <si>
    <t>BAMBOLA MD d.o.o.</t>
  </si>
  <si>
    <t>UKUPNO BAMBOLA MD d.o.o.</t>
  </si>
  <si>
    <t>52095540023</t>
  </si>
  <si>
    <t>DOM ZDRAVLJA DUBROVNIK</t>
  </si>
  <si>
    <t>UKUPNO DOM ZDRAVLJA DUBROVNIK</t>
  </si>
  <si>
    <t>DDL ZAGREB d.o.o.</t>
  </si>
  <si>
    <t>UKUPNO DDL ZAGREB d.o.o.</t>
  </si>
  <si>
    <t>QUOD EST FUTURUM d.o.o.</t>
  </si>
  <si>
    <t>UKUPNO QUOD EST FUTURUM d.o.o.</t>
  </si>
  <si>
    <t>DRŽAVNI INSPEKTORAT</t>
  </si>
  <si>
    <t>UKUPNO DRŽAVNI INSPEKTORAT</t>
  </si>
  <si>
    <t>3239 - OSTALE USLUGE</t>
  </si>
  <si>
    <t>OCTAVIA d.o.o.</t>
  </si>
  <si>
    <t>UKUPNO OCTAVIA d.o.o.</t>
  </si>
  <si>
    <t>STUDENTSKI CENTAR DUBROVNIK</t>
  </si>
  <si>
    <t>UKUPNO STUDENTSKI CENTAR DUBROVNIK</t>
  </si>
  <si>
    <t>RONIS d.o.o.</t>
  </si>
  <si>
    <t>UKUPNO RONIS d.o.o.</t>
  </si>
  <si>
    <t>ČAKOVEC</t>
  </si>
  <si>
    <t>DM-DROGERIE MARKT d.o.o.</t>
  </si>
  <si>
    <t>UKUPNO DM-DROGERIE MARKT d.o.o.</t>
  </si>
  <si>
    <t>GARAGE RADONIĆ d.o.o.</t>
  </si>
  <si>
    <t>UKUPNO GARAGE RADONIĆ d.o.o.</t>
  </si>
  <si>
    <t>GRUDA</t>
  </si>
  <si>
    <t>3232 - USLUGE TEKUĆEG I INVESTICIJSKOG ODRŽAVANJA</t>
  </si>
  <si>
    <t>SKOMATO d.o.o.</t>
  </si>
  <si>
    <t>UKUPNO SKOMATO d.o.o.</t>
  </si>
  <si>
    <t>KARCHER d.o.o.</t>
  </si>
  <si>
    <t>UKUPNO KARCHER d.o.o.</t>
  </si>
  <si>
    <t>GRAD DUBROVNIK</t>
  </si>
  <si>
    <t>UKUPNO GRAD DUBROVNIK</t>
  </si>
  <si>
    <t>MINISTARSTVO FINANCIJA</t>
  </si>
  <si>
    <t>UKUPNO ZA LISTOPAD 2024.</t>
  </si>
  <si>
    <t>INFORMACIJA O TROŠENJU SREDSTAVA ZA LISTOPAD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</si>
</sst>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/>
    </xf>
    <xf numFmtId="0" fontId="0" fillId="0" borderId="29" xfId="0" applyBorder="1"/>
    <xf numFmtId="4" fontId="0" fillId="0" borderId="0" xfId="0" applyNumberFormat="1"/>
    <xf numFmtId="0" fontId="9" fillId="2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3" borderId="4" xfId="0" applyFill="1" applyBorder="1"/>
    <xf numFmtId="0" fontId="3" fillId="0" borderId="3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115"/>
  <sheetViews>
    <sheetView tabSelected="1" topLeftCell="A101" workbookViewId="0">
      <selection activeCell="B5" sqref="B5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27</v>
      </c>
    </row>
    <row r="3" spans="2:17" ht="32.5" customHeight="1" x14ac:dyDescent="0.55000000000000004"/>
    <row r="4" spans="2:17" ht="18.3" x14ac:dyDescent="0.55000000000000004">
      <c r="B4" s="1" t="s">
        <v>140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28.9" customHeight="1" x14ac:dyDescent="0.55000000000000004">
      <c r="B7" s="15" t="s">
        <v>5</v>
      </c>
      <c r="C7" s="16">
        <v>52508873833</v>
      </c>
      <c r="D7" s="16" t="s">
        <v>10</v>
      </c>
      <c r="E7" s="17">
        <v>45.06</v>
      </c>
      <c r="F7" s="18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2.6" customHeight="1" x14ac:dyDescent="0.55000000000000004">
      <c r="B8" s="106" t="s">
        <v>25</v>
      </c>
      <c r="C8" s="96"/>
      <c r="D8" s="97"/>
      <c r="E8" s="6">
        <f>E7</f>
        <v>45.06</v>
      </c>
      <c r="F8" s="41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28.9" customHeight="1" x14ac:dyDescent="0.55000000000000004">
      <c r="B9" s="15" t="s">
        <v>9</v>
      </c>
      <c r="C9" s="19" t="s">
        <v>9</v>
      </c>
      <c r="D9" s="19" t="s">
        <v>9</v>
      </c>
      <c r="E9" s="17">
        <v>14068.66</v>
      </c>
      <c r="F9" s="20" t="s">
        <v>19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26.5" customHeight="1" x14ac:dyDescent="0.55000000000000004">
      <c r="B10" s="15" t="s">
        <v>9</v>
      </c>
      <c r="C10" s="19" t="s">
        <v>9</v>
      </c>
      <c r="D10" s="19" t="s">
        <v>9</v>
      </c>
      <c r="E10" s="17">
        <v>2118</v>
      </c>
      <c r="F10" s="20" t="s">
        <v>18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8.15" customHeight="1" x14ac:dyDescent="0.55000000000000004">
      <c r="B11" s="15" t="s">
        <v>9</v>
      </c>
      <c r="C11" s="19" t="s">
        <v>9</v>
      </c>
      <c r="D11" s="19" t="s">
        <v>9</v>
      </c>
      <c r="E11" s="17">
        <v>371.6</v>
      </c>
      <c r="F11" s="20" t="s">
        <v>20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ht="28.15" customHeight="1" x14ac:dyDescent="0.55000000000000004">
      <c r="B12" s="15" t="s">
        <v>9</v>
      </c>
      <c r="C12" s="15" t="s">
        <v>9</v>
      </c>
      <c r="D12" s="15" t="s">
        <v>9</v>
      </c>
      <c r="E12" s="17">
        <v>825.18</v>
      </c>
      <c r="F12" s="20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2:17" ht="28.8" x14ac:dyDescent="0.55000000000000004">
      <c r="B13" s="15" t="s">
        <v>22</v>
      </c>
      <c r="C13" s="21" t="s">
        <v>23</v>
      </c>
      <c r="D13" s="19" t="s">
        <v>11</v>
      </c>
      <c r="E13" s="17">
        <v>1305.57</v>
      </c>
      <c r="F13" s="20" t="s">
        <v>21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26.5" customHeight="1" x14ac:dyDescent="0.55000000000000004">
      <c r="B14" s="22" t="s">
        <v>41</v>
      </c>
      <c r="C14" s="21" t="s">
        <v>42</v>
      </c>
      <c r="D14" s="19" t="s">
        <v>12</v>
      </c>
      <c r="E14" s="23">
        <v>2508.67</v>
      </c>
      <c r="F14" s="48" t="s">
        <v>31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ht="13.9" customHeight="1" x14ac:dyDescent="0.55000000000000004">
      <c r="B15" s="95" t="s">
        <v>43</v>
      </c>
      <c r="C15" s="96"/>
      <c r="D15" s="97"/>
      <c r="E15" s="6">
        <f>E14</f>
        <v>2508.67</v>
      </c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ht="53.25" customHeight="1" x14ac:dyDescent="0.55000000000000004">
      <c r="B16" s="49" t="s">
        <v>8</v>
      </c>
      <c r="C16" s="19">
        <v>16912997621</v>
      </c>
      <c r="D16" s="19" t="s">
        <v>12</v>
      </c>
      <c r="E16" s="24">
        <v>2055.38</v>
      </c>
      <c r="F16" s="20" t="s">
        <v>29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53.25" customHeight="1" x14ac:dyDescent="0.55000000000000004">
      <c r="B17" s="49" t="s">
        <v>8</v>
      </c>
      <c r="C17" s="19">
        <v>16912997621</v>
      </c>
      <c r="D17" s="19" t="s">
        <v>12</v>
      </c>
      <c r="E17" s="24">
        <v>216.02</v>
      </c>
      <c r="F17" s="20" t="s">
        <v>15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55000000000000004">
      <c r="B18" s="83" t="s">
        <v>30</v>
      </c>
      <c r="C18" s="107"/>
      <c r="D18" s="107"/>
      <c r="E18" s="7">
        <f>SUM(E16:E17)</f>
        <v>2271.4</v>
      </c>
      <c r="F18" s="5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7" customHeight="1" x14ac:dyDescent="0.55000000000000004">
      <c r="B19" s="49" t="s">
        <v>35</v>
      </c>
      <c r="C19" s="21" t="s">
        <v>44</v>
      </c>
      <c r="D19" s="19" t="s">
        <v>12</v>
      </c>
      <c r="E19" s="24">
        <v>398.15</v>
      </c>
      <c r="F19" s="20" t="s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3.5" customHeight="1" x14ac:dyDescent="0.55000000000000004">
      <c r="B20" s="95" t="s">
        <v>36</v>
      </c>
      <c r="C20" s="96"/>
      <c r="D20" s="97"/>
      <c r="E20" s="6">
        <f>SUM(E19:E19)</f>
        <v>398.15</v>
      </c>
      <c r="F20" s="4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customHeight="1" x14ac:dyDescent="0.55000000000000004">
      <c r="A21" s="8"/>
      <c r="B21" s="49" t="s">
        <v>37</v>
      </c>
      <c r="C21" s="21" t="s">
        <v>45</v>
      </c>
      <c r="D21" s="19" t="s">
        <v>11</v>
      </c>
      <c r="E21" s="24">
        <v>1393.8</v>
      </c>
      <c r="F21" s="20" t="s">
        <v>84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6" customHeight="1" x14ac:dyDescent="0.55000000000000004">
      <c r="B22" s="49" t="s">
        <v>37</v>
      </c>
      <c r="C22" s="21" t="s">
        <v>45</v>
      </c>
      <c r="D22" s="19" t="s">
        <v>11</v>
      </c>
      <c r="E22" s="24">
        <v>222.49</v>
      </c>
      <c r="F22" s="20" t="s">
        <v>17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7.75" customHeight="1" x14ac:dyDescent="0.55000000000000004">
      <c r="B23" s="95" t="s">
        <v>38</v>
      </c>
      <c r="C23" s="96"/>
      <c r="D23" s="97"/>
      <c r="E23" s="6">
        <f>SUM(E21:E22)</f>
        <v>1616.29</v>
      </c>
      <c r="F23" s="4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55000000000000004">
      <c r="B24" s="15" t="s">
        <v>46</v>
      </c>
      <c r="C24" s="21" t="s">
        <v>47</v>
      </c>
      <c r="D24" s="19" t="s">
        <v>12</v>
      </c>
      <c r="E24" s="17">
        <v>128.30000000000001</v>
      </c>
      <c r="F24" s="20" t="s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55000000000000004">
      <c r="B25" s="95" t="s">
        <v>48</v>
      </c>
      <c r="C25" s="96"/>
      <c r="D25" s="97"/>
      <c r="E25" s="6">
        <f>E24</f>
        <v>128.30000000000001</v>
      </c>
      <c r="F25" s="4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1.8" customHeight="1" x14ac:dyDescent="0.55000000000000004">
      <c r="B26" s="15" t="s">
        <v>49</v>
      </c>
      <c r="C26" s="19">
        <v>27759560625</v>
      </c>
      <c r="D26" s="19" t="s">
        <v>11</v>
      </c>
      <c r="E26" s="17">
        <v>462.58</v>
      </c>
      <c r="F26" s="20" t="s">
        <v>16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55000000000000004">
      <c r="B27" s="77" t="s">
        <v>50</v>
      </c>
      <c r="C27" s="78"/>
      <c r="D27" s="79"/>
      <c r="E27" s="7">
        <f>SUM(E26:E26)</f>
        <v>462.58</v>
      </c>
      <c r="F27" s="5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32.700000000000003" customHeight="1" x14ac:dyDescent="0.55000000000000004">
      <c r="A28" s="8"/>
      <c r="B28" s="31" t="s">
        <v>69</v>
      </c>
      <c r="C28" s="32">
        <v>94595244736</v>
      </c>
      <c r="D28" s="32" t="s">
        <v>11</v>
      </c>
      <c r="E28" s="33">
        <v>48.68</v>
      </c>
      <c r="F28" s="20" t="s">
        <v>26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1" customHeight="1" x14ac:dyDescent="0.55000000000000004">
      <c r="A29" s="8"/>
      <c r="B29" s="95" t="s">
        <v>70</v>
      </c>
      <c r="C29" s="96"/>
      <c r="D29" s="97"/>
      <c r="E29" s="6">
        <f>E28</f>
        <v>48.68</v>
      </c>
      <c r="F29" s="4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57.6" x14ac:dyDescent="0.55000000000000004">
      <c r="A30" s="8"/>
      <c r="B30" s="52" t="s">
        <v>9</v>
      </c>
      <c r="C30" s="19" t="s">
        <v>9</v>
      </c>
      <c r="D30" s="19" t="s">
        <v>9</v>
      </c>
      <c r="E30" s="17">
        <v>595.71</v>
      </c>
      <c r="F30" s="20" t="s">
        <v>24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9.7" customHeight="1" x14ac:dyDescent="0.55000000000000004">
      <c r="A31" s="8"/>
      <c r="B31" s="52" t="s">
        <v>64</v>
      </c>
      <c r="C31" s="19">
        <v>52981606243</v>
      </c>
      <c r="D31" s="19" t="s">
        <v>12</v>
      </c>
      <c r="E31" s="17">
        <v>62.5</v>
      </c>
      <c r="F31" s="20" t="s">
        <v>14</v>
      </c>
      <c r="G31" s="8"/>
      <c r="H31" s="8"/>
      <c r="I31" s="8"/>
      <c r="J31" s="8"/>
      <c r="K31" s="8"/>
      <c r="L31" s="8"/>
      <c r="M31" s="14"/>
      <c r="N31" s="8"/>
      <c r="O31" s="8"/>
      <c r="P31" s="8"/>
      <c r="Q31" s="8"/>
    </row>
    <row r="32" spans="1:17" ht="28.8" x14ac:dyDescent="0.55000000000000004">
      <c r="A32" s="8"/>
      <c r="B32" s="52" t="s">
        <v>64</v>
      </c>
      <c r="C32" s="19">
        <v>52981606243</v>
      </c>
      <c r="D32" s="19" t="s">
        <v>12</v>
      </c>
      <c r="E32" s="17">
        <v>235</v>
      </c>
      <c r="F32" s="20" t="s">
        <v>26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7.100000000000001" customHeight="1" x14ac:dyDescent="0.55000000000000004">
      <c r="A33" s="8"/>
      <c r="B33" s="98" t="s">
        <v>65</v>
      </c>
      <c r="C33" s="99"/>
      <c r="D33" s="100"/>
      <c r="E33" s="9">
        <f>SUM(E31:E32)</f>
        <v>297.5</v>
      </c>
      <c r="F33" s="10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8.8" x14ac:dyDescent="0.55000000000000004">
      <c r="A34" s="8"/>
      <c r="B34" s="53" t="s">
        <v>66</v>
      </c>
      <c r="C34" s="19">
        <v>30259958677</v>
      </c>
      <c r="D34" s="19" t="s">
        <v>11</v>
      </c>
      <c r="E34" s="24">
        <v>750</v>
      </c>
      <c r="F34" s="20" t="s">
        <v>52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3" customHeight="1" x14ac:dyDescent="0.55000000000000004">
      <c r="A35" s="8"/>
      <c r="B35" s="101" t="s">
        <v>67</v>
      </c>
      <c r="C35" s="102"/>
      <c r="D35" s="103"/>
      <c r="E35" s="7">
        <f>SUM(E34:E34)</f>
        <v>750</v>
      </c>
      <c r="F35" s="5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55000000000000004">
      <c r="A36" s="8"/>
      <c r="B36" s="25" t="s">
        <v>6</v>
      </c>
      <c r="C36" s="26">
        <v>85821130368</v>
      </c>
      <c r="D36" s="26" t="s">
        <v>11</v>
      </c>
      <c r="E36" s="27">
        <v>2.16</v>
      </c>
      <c r="F36" s="43" t="s">
        <v>14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7.100000000000001" customHeight="1" x14ac:dyDescent="0.55000000000000004">
      <c r="B37" s="104" t="s">
        <v>34</v>
      </c>
      <c r="C37" s="105"/>
      <c r="D37" s="105"/>
      <c r="E37" s="7">
        <f>SUM(E36)</f>
        <v>2.16</v>
      </c>
      <c r="F37" s="5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43.2" x14ac:dyDescent="0.55000000000000004">
      <c r="B38" s="53" t="s">
        <v>51</v>
      </c>
      <c r="C38" s="19">
        <v>76328800689</v>
      </c>
      <c r="D38" s="19" t="s">
        <v>11</v>
      </c>
      <c r="E38" s="24">
        <v>1250</v>
      </c>
      <c r="F38" s="20" t="s">
        <v>52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55000000000000004">
      <c r="B39" s="101" t="s">
        <v>53</v>
      </c>
      <c r="C39" s="102"/>
      <c r="D39" s="103"/>
      <c r="E39" s="7">
        <f>SUM(E38)</f>
        <v>1250</v>
      </c>
      <c r="F39" s="5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8.8" x14ac:dyDescent="0.55000000000000004">
      <c r="B40" s="28" t="s">
        <v>56</v>
      </c>
      <c r="C40" s="29">
        <v>73660371074</v>
      </c>
      <c r="D40" s="29" t="s">
        <v>57</v>
      </c>
      <c r="E40" s="30">
        <v>90.27</v>
      </c>
      <c r="F40" s="20" t="s">
        <v>26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28.8" x14ac:dyDescent="0.55000000000000004">
      <c r="B41" s="28" t="s">
        <v>56</v>
      </c>
      <c r="C41" s="29">
        <v>73660371074</v>
      </c>
      <c r="D41" s="29" t="s">
        <v>57</v>
      </c>
      <c r="E41" s="30">
        <v>206.74</v>
      </c>
      <c r="F41" s="48" t="s">
        <v>31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55000000000000004">
      <c r="B42" s="28" t="s">
        <v>56</v>
      </c>
      <c r="C42" s="29">
        <v>73660371074</v>
      </c>
      <c r="D42" s="29" t="s">
        <v>57</v>
      </c>
      <c r="E42" s="30">
        <v>362.1</v>
      </c>
      <c r="F42" s="48" t="s">
        <v>68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8.8" x14ac:dyDescent="0.55000000000000004">
      <c r="B43" s="28" t="s">
        <v>56</v>
      </c>
      <c r="C43" s="29">
        <v>73660371074</v>
      </c>
      <c r="D43" s="29" t="s">
        <v>57</v>
      </c>
      <c r="E43" s="30">
        <v>26.99</v>
      </c>
      <c r="F43" s="20" t="s">
        <v>17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28.8" x14ac:dyDescent="0.55000000000000004">
      <c r="B44" s="28" t="s">
        <v>56</v>
      </c>
      <c r="C44" s="29">
        <v>73660371074</v>
      </c>
      <c r="D44" s="29" t="s">
        <v>57</v>
      </c>
      <c r="E44" s="30">
        <v>869.35</v>
      </c>
      <c r="F44" s="20" t="s">
        <v>83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55000000000000004">
      <c r="B45" s="95" t="s">
        <v>58</v>
      </c>
      <c r="C45" s="96"/>
      <c r="D45" s="97"/>
      <c r="E45" s="6">
        <f>E44+E43+E42+E41+E40</f>
        <v>1555.45</v>
      </c>
      <c r="F45" s="4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55000000000000004">
      <c r="B46" s="31" t="s">
        <v>7</v>
      </c>
      <c r="C46" s="32">
        <v>63073332379</v>
      </c>
      <c r="D46" s="32" t="s">
        <v>11</v>
      </c>
      <c r="E46" s="33">
        <v>25.3</v>
      </c>
      <c r="F46" s="34" t="s">
        <v>16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8.8" customHeight="1" x14ac:dyDescent="0.55000000000000004">
      <c r="B47" s="95" t="s">
        <v>82</v>
      </c>
      <c r="C47" s="96"/>
      <c r="D47" s="97"/>
      <c r="E47" s="6">
        <f>E46</f>
        <v>25.3</v>
      </c>
      <c r="F47" s="41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28.8" x14ac:dyDescent="0.55000000000000004">
      <c r="B48" s="54" t="s">
        <v>39</v>
      </c>
      <c r="C48" s="32" t="s">
        <v>9</v>
      </c>
      <c r="D48" s="32" t="s">
        <v>12</v>
      </c>
      <c r="E48" s="35">
        <v>3093.86</v>
      </c>
      <c r="F48" s="34" t="s">
        <v>32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27.3" customHeight="1" x14ac:dyDescent="0.55000000000000004">
      <c r="B49" s="54" t="s">
        <v>39</v>
      </c>
      <c r="C49" s="32" t="s">
        <v>9</v>
      </c>
      <c r="D49" s="32" t="s">
        <v>12</v>
      </c>
      <c r="E49" s="35">
        <v>298.39999999999998</v>
      </c>
      <c r="F49" s="34" t="s">
        <v>33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x14ac:dyDescent="0.55000000000000004">
      <c r="B50" s="95" t="s">
        <v>40</v>
      </c>
      <c r="C50" s="96"/>
      <c r="D50" s="97"/>
      <c r="E50" s="6">
        <f>SUM(E48:E49)</f>
        <v>3392.26</v>
      </c>
      <c r="F50" s="41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8.600000000000001" customHeight="1" x14ac:dyDescent="0.55000000000000004">
      <c r="B51" s="87" t="s">
        <v>85</v>
      </c>
      <c r="C51" s="88">
        <v>58806788773</v>
      </c>
      <c r="D51" s="88" t="s">
        <v>57</v>
      </c>
      <c r="E51" s="80">
        <v>130.32</v>
      </c>
      <c r="F51" s="85" t="s">
        <v>26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x14ac:dyDescent="0.55000000000000004">
      <c r="B52" s="87"/>
      <c r="C52" s="88"/>
      <c r="D52" s="88"/>
      <c r="E52" s="81"/>
      <c r="F52" s="86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14.4" customHeight="1" x14ac:dyDescent="0.55000000000000004">
      <c r="B53" s="89" t="s">
        <v>86</v>
      </c>
      <c r="C53" s="90"/>
      <c r="D53" s="91"/>
      <c r="E53" s="40">
        <f>SUM(E51)</f>
        <v>130.32</v>
      </c>
      <c r="F53" s="55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ht="28.8" x14ac:dyDescent="0.55000000000000004">
      <c r="B54" s="31" t="s">
        <v>59</v>
      </c>
      <c r="C54" s="38" t="s">
        <v>60</v>
      </c>
      <c r="D54" s="32" t="s">
        <v>61</v>
      </c>
      <c r="E54" s="17">
        <v>64.72</v>
      </c>
      <c r="F54" s="39" t="s">
        <v>62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ht="14.4" customHeight="1" x14ac:dyDescent="0.55000000000000004">
      <c r="B55" s="66" t="s">
        <v>63</v>
      </c>
      <c r="C55" s="75"/>
      <c r="D55" s="76"/>
      <c r="E55" s="7">
        <f>SUM(E54)</f>
        <v>64.72</v>
      </c>
      <c r="F55" s="56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ht="28.8" x14ac:dyDescent="0.55000000000000004">
      <c r="B56" s="52" t="s">
        <v>87</v>
      </c>
      <c r="C56" s="19">
        <v>99080716453</v>
      </c>
      <c r="D56" s="19" t="s">
        <v>12</v>
      </c>
      <c r="E56" s="17">
        <v>17.25</v>
      </c>
      <c r="F56" s="20" t="s">
        <v>17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ht="17.399999999999999" customHeight="1" x14ac:dyDescent="0.55000000000000004">
      <c r="B57" s="98" t="s">
        <v>88</v>
      </c>
      <c r="C57" s="99"/>
      <c r="D57" s="100"/>
      <c r="E57" s="9">
        <f>SUM(E56)</f>
        <v>17.25</v>
      </c>
      <c r="F57" s="10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x14ac:dyDescent="0.55000000000000004">
      <c r="B58" s="57" t="s">
        <v>89</v>
      </c>
      <c r="C58" s="61" t="s">
        <v>91</v>
      </c>
      <c r="D58" s="37" t="s">
        <v>12</v>
      </c>
      <c r="E58" s="35">
        <v>590.74</v>
      </c>
      <c r="F58" s="34" t="s">
        <v>33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ht="27" customHeight="1" x14ac:dyDescent="0.55000000000000004">
      <c r="B59" s="57" t="s">
        <v>89</v>
      </c>
      <c r="C59" s="61" t="s">
        <v>91</v>
      </c>
      <c r="D59" s="37" t="s">
        <v>12</v>
      </c>
      <c r="E59" s="35">
        <v>79.099999999999994</v>
      </c>
      <c r="F59" s="43" t="s">
        <v>26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ht="12.9" customHeight="1" x14ac:dyDescent="0.55000000000000004">
      <c r="B60" s="69" t="s">
        <v>90</v>
      </c>
      <c r="C60" s="70"/>
      <c r="D60" s="70"/>
      <c r="E60" s="7">
        <f>SUM(E58:E59)</f>
        <v>669.84</v>
      </c>
      <c r="F60" s="5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ht="30" customHeight="1" x14ac:dyDescent="0.55000000000000004">
      <c r="B61" s="57" t="s">
        <v>107</v>
      </c>
      <c r="C61" s="61" t="s">
        <v>109</v>
      </c>
      <c r="D61" s="37" t="s">
        <v>12</v>
      </c>
      <c r="E61" s="35">
        <v>193.98</v>
      </c>
      <c r="F61" s="43" t="s">
        <v>26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15.3" customHeight="1" x14ac:dyDescent="0.55000000000000004">
      <c r="B62" s="69" t="s">
        <v>108</v>
      </c>
      <c r="C62" s="70"/>
      <c r="D62" s="70"/>
      <c r="E62" s="7">
        <f>SUM(E61)</f>
        <v>193.98</v>
      </c>
      <c r="F62" s="56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ht="31.5" customHeight="1" x14ac:dyDescent="0.55000000000000004">
      <c r="B63" s="54" t="s">
        <v>54</v>
      </c>
      <c r="C63" s="36">
        <v>69384164018</v>
      </c>
      <c r="D63" s="36" t="s">
        <v>12</v>
      </c>
      <c r="E63" s="35">
        <v>477.83</v>
      </c>
      <c r="F63" s="58" t="s">
        <v>32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x14ac:dyDescent="0.55000000000000004">
      <c r="B64" s="71" t="s">
        <v>55</v>
      </c>
      <c r="C64" s="72"/>
      <c r="D64" s="73"/>
      <c r="E64" s="47">
        <f>SUM(E63)</f>
        <v>477.83</v>
      </c>
      <c r="F64" s="59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ht="27" customHeight="1" x14ac:dyDescent="0.55000000000000004">
      <c r="B65" s="54" t="s">
        <v>110</v>
      </c>
      <c r="C65" s="36">
        <v>49632290105</v>
      </c>
      <c r="D65" s="36" t="s">
        <v>12</v>
      </c>
      <c r="E65" s="35">
        <v>210.3</v>
      </c>
      <c r="F65" s="58" t="s">
        <v>32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55000000000000004">
      <c r="B66" s="71" t="s">
        <v>111</v>
      </c>
      <c r="C66" s="72"/>
      <c r="D66" s="73"/>
      <c r="E66" s="47">
        <f>SUM(E65)</f>
        <v>210.3</v>
      </c>
      <c r="F66" s="59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26.7" customHeight="1" x14ac:dyDescent="0.55000000000000004">
      <c r="B67" s="37" t="s">
        <v>112</v>
      </c>
      <c r="C67" s="37">
        <v>79796512386</v>
      </c>
      <c r="D67" s="37" t="s">
        <v>11</v>
      </c>
      <c r="E67" s="35">
        <v>1108.93</v>
      </c>
      <c r="F67" s="43" t="s">
        <v>26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ht="28.8" x14ac:dyDescent="0.55000000000000004">
      <c r="B68" s="37" t="s">
        <v>112</v>
      </c>
      <c r="C68" s="37">
        <v>79796512386</v>
      </c>
      <c r="D68" s="37" t="s">
        <v>11</v>
      </c>
      <c r="E68" s="35">
        <v>525.6</v>
      </c>
      <c r="F68" s="20" t="s">
        <v>83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x14ac:dyDescent="0.55000000000000004">
      <c r="B69" s="37" t="s">
        <v>112</v>
      </c>
      <c r="C69" s="37">
        <v>79796512386</v>
      </c>
      <c r="D69" s="37" t="s">
        <v>11</v>
      </c>
      <c r="E69" s="35">
        <v>3390.76</v>
      </c>
      <c r="F69" s="64" t="s">
        <v>33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x14ac:dyDescent="0.55000000000000004">
      <c r="B70" s="37" t="s">
        <v>112</v>
      </c>
      <c r="C70" s="37">
        <v>79796512386</v>
      </c>
      <c r="D70" s="37" t="s">
        <v>11</v>
      </c>
      <c r="E70" s="35">
        <v>416.7</v>
      </c>
      <c r="F70" s="48" t="s">
        <v>68</v>
      </c>
    </row>
    <row r="71" spans="2:17" x14ac:dyDescent="0.55000000000000004">
      <c r="B71" s="74" t="s">
        <v>113</v>
      </c>
      <c r="C71" s="75"/>
      <c r="D71" s="76"/>
      <c r="E71" s="7">
        <f>SUM(E67:E70)</f>
        <v>5441.9900000000007</v>
      </c>
      <c r="F71" s="65"/>
    </row>
    <row r="72" spans="2:17" ht="28.8" x14ac:dyDescent="0.55000000000000004">
      <c r="B72" s="44" t="s">
        <v>76</v>
      </c>
      <c r="C72" s="45">
        <v>29471249755</v>
      </c>
      <c r="D72" s="45" t="s">
        <v>78</v>
      </c>
      <c r="E72" s="46">
        <v>18.63</v>
      </c>
      <c r="F72" s="43" t="s">
        <v>26</v>
      </c>
    </row>
    <row r="73" spans="2:17" x14ac:dyDescent="0.55000000000000004">
      <c r="B73" s="83" t="s">
        <v>77</v>
      </c>
      <c r="C73" s="84"/>
      <c r="D73" s="84"/>
      <c r="E73" s="7">
        <f>E72</f>
        <v>18.63</v>
      </c>
      <c r="F73" s="50"/>
    </row>
    <row r="74" spans="2:17" ht="28.8" x14ac:dyDescent="0.55000000000000004">
      <c r="B74" s="54" t="s">
        <v>79</v>
      </c>
      <c r="C74" s="38" t="s">
        <v>81</v>
      </c>
      <c r="D74" s="32" t="s">
        <v>11</v>
      </c>
      <c r="E74" s="35">
        <v>104.25</v>
      </c>
      <c r="F74" s="20" t="s">
        <v>26</v>
      </c>
    </row>
    <row r="75" spans="2:17" x14ac:dyDescent="0.55000000000000004">
      <c r="B75" s="83" t="s">
        <v>80</v>
      </c>
      <c r="C75" s="84"/>
      <c r="D75" s="84"/>
      <c r="E75" s="7">
        <f>E74</f>
        <v>104.25</v>
      </c>
      <c r="F75" s="50"/>
    </row>
    <row r="76" spans="2:17" ht="28.8" x14ac:dyDescent="0.55000000000000004">
      <c r="B76" s="54" t="s">
        <v>92</v>
      </c>
      <c r="C76" s="32">
        <v>60458951715</v>
      </c>
      <c r="D76" s="32" t="s">
        <v>12</v>
      </c>
      <c r="E76" s="35">
        <v>77.69</v>
      </c>
      <c r="F76" s="48" t="s">
        <v>31</v>
      </c>
    </row>
    <row r="77" spans="2:17" x14ac:dyDescent="0.55000000000000004">
      <c r="B77" s="83" t="s">
        <v>93</v>
      </c>
      <c r="C77" s="84"/>
      <c r="D77" s="84"/>
      <c r="E77" s="7">
        <f>E76</f>
        <v>77.69</v>
      </c>
      <c r="F77" s="50"/>
    </row>
    <row r="78" spans="2:17" x14ac:dyDescent="0.55000000000000004">
      <c r="B78" s="54" t="s">
        <v>94</v>
      </c>
      <c r="C78" s="32">
        <v>6454066176</v>
      </c>
      <c r="D78" s="32" t="s">
        <v>11</v>
      </c>
      <c r="E78" s="35">
        <v>950</v>
      </c>
      <c r="F78" s="48" t="s">
        <v>62</v>
      </c>
    </row>
    <row r="79" spans="2:17" x14ac:dyDescent="0.55000000000000004">
      <c r="B79" s="83" t="s">
        <v>95</v>
      </c>
      <c r="C79" s="84"/>
      <c r="D79" s="84"/>
      <c r="E79" s="7">
        <f>E78</f>
        <v>950</v>
      </c>
      <c r="F79" s="50"/>
    </row>
    <row r="80" spans="2:17" ht="28.8" x14ac:dyDescent="0.55000000000000004">
      <c r="B80" s="60" t="s">
        <v>71</v>
      </c>
      <c r="C80" s="37">
        <v>2023029348</v>
      </c>
      <c r="D80" s="37" t="s">
        <v>73</v>
      </c>
      <c r="E80" s="35">
        <v>23.28</v>
      </c>
      <c r="F80" s="43" t="s">
        <v>26</v>
      </c>
    </row>
    <row r="81" spans="2:6" x14ac:dyDescent="0.55000000000000004">
      <c r="B81" s="66" t="s">
        <v>72</v>
      </c>
      <c r="C81" s="75"/>
      <c r="D81" s="76"/>
      <c r="E81" s="7">
        <f>SUM(E80)</f>
        <v>23.28</v>
      </c>
      <c r="F81" s="56"/>
    </row>
    <row r="82" spans="2:6" ht="28.8" x14ac:dyDescent="0.55000000000000004">
      <c r="B82" s="60" t="s">
        <v>114</v>
      </c>
      <c r="C82" s="37">
        <v>18220195850</v>
      </c>
      <c r="D82" s="37" t="s">
        <v>11</v>
      </c>
      <c r="E82" s="35">
        <v>552.72</v>
      </c>
      <c r="F82" s="20" t="s">
        <v>28</v>
      </c>
    </row>
    <row r="83" spans="2:6" x14ac:dyDescent="0.55000000000000004">
      <c r="B83" s="66" t="s">
        <v>115</v>
      </c>
      <c r="C83" s="75"/>
      <c r="D83" s="76"/>
      <c r="E83" s="7">
        <f>SUM(E82)</f>
        <v>552.72</v>
      </c>
      <c r="F83" s="56"/>
    </row>
    <row r="84" spans="2:6" ht="28.8" x14ac:dyDescent="0.55000000000000004">
      <c r="B84" s="15" t="s">
        <v>74</v>
      </c>
      <c r="C84" s="19" t="s">
        <v>9</v>
      </c>
      <c r="D84" s="19" t="s">
        <v>12</v>
      </c>
      <c r="E84" s="17">
        <v>1000</v>
      </c>
      <c r="F84" s="20" t="s">
        <v>52</v>
      </c>
    </row>
    <row r="85" spans="2:6" x14ac:dyDescent="0.55000000000000004">
      <c r="B85" s="77" t="s">
        <v>75</v>
      </c>
      <c r="C85" s="78"/>
      <c r="D85" s="79"/>
      <c r="E85" s="7">
        <f>SUM(E84:E84)</f>
        <v>1000</v>
      </c>
      <c r="F85" s="51"/>
    </row>
    <row r="86" spans="2:6" ht="43.2" x14ac:dyDescent="0.55000000000000004">
      <c r="B86" s="62" t="s">
        <v>104</v>
      </c>
      <c r="C86" s="36">
        <v>58743603350</v>
      </c>
      <c r="D86" s="36" t="s">
        <v>105</v>
      </c>
      <c r="E86" s="35">
        <v>139.94999999999999</v>
      </c>
      <c r="F86" s="63" t="s">
        <v>32</v>
      </c>
    </row>
    <row r="87" spans="2:6" x14ac:dyDescent="0.55000000000000004">
      <c r="B87" s="82" t="s">
        <v>106</v>
      </c>
      <c r="C87" s="72"/>
      <c r="D87" s="73"/>
      <c r="E87" s="7">
        <f>SUM(E86)</f>
        <v>139.94999999999999</v>
      </c>
      <c r="F87" s="42"/>
    </row>
    <row r="88" spans="2:6" x14ac:dyDescent="0.55000000000000004">
      <c r="B88" s="57" t="s">
        <v>96</v>
      </c>
      <c r="C88" s="37">
        <v>99655436201</v>
      </c>
      <c r="D88" s="37" t="s">
        <v>98</v>
      </c>
      <c r="E88" s="35">
        <v>150</v>
      </c>
      <c r="F88" s="20" t="s">
        <v>52</v>
      </c>
    </row>
    <row r="89" spans="2:6" x14ac:dyDescent="0.55000000000000004">
      <c r="B89" s="66" t="s">
        <v>97</v>
      </c>
      <c r="C89" s="67"/>
      <c r="D89" s="68"/>
      <c r="E89" s="7">
        <f>E88</f>
        <v>150</v>
      </c>
      <c r="F89" s="56"/>
    </row>
    <row r="90" spans="2:6" ht="28.8" x14ac:dyDescent="0.55000000000000004">
      <c r="B90" s="60" t="s">
        <v>101</v>
      </c>
      <c r="C90" s="37" t="s">
        <v>9</v>
      </c>
      <c r="D90" s="37" t="s">
        <v>12</v>
      </c>
      <c r="E90" s="35">
        <v>225.38</v>
      </c>
      <c r="F90" s="20" t="s">
        <v>103</v>
      </c>
    </row>
    <row r="91" spans="2:6" x14ac:dyDescent="0.55000000000000004">
      <c r="B91" s="66" t="s">
        <v>102</v>
      </c>
      <c r="C91" s="67"/>
      <c r="D91" s="68"/>
      <c r="E91" s="7">
        <f>E90</f>
        <v>225.38</v>
      </c>
      <c r="F91" s="56"/>
    </row>
    <row r="92" spans="2:6" x14ac:dyDescent="0.55000000000000004">
      <c r="B92" s="57" t="s">
        <v>116</v>
      </c>
      <c r="C92" s="37">
        <v>33706439962</v>
      </c>
      <c r="D92" s="37" t="s">
        <v>11</v>
      </c>
      <c r="E92" s="35">
        <v>86.66</v>
      </c>
      <c r="F92" s="20" t="s">
        <v>118</v>
      </c>
    </row>
    <row r="93" spans="2:6" x14ac:dyDescent="0.55000000000000004">
      <c r="B93" s="66" t="s">
        <v>117</v>
      </c>
      <c r="C93" s="67"/>
      <c r="D93" s="68"/>
      <c r="E93" s="7">
        <f>E92</f>
        <v>86.66</v>
      </c>
      <c r="F93" s="56"/>
    </row>
    <row r="94" spans="2:6" x14ac:dyDescent="0.55000000000000004">
      <c r="B94" s="57" t="s">
        <v>119</v>
      </c>
      <c r="C94" s="37">
        <v>10170397818</v>
      </c>
      <c r="D94" s="37" t="s">
        <v>12</v>
      </c>
      <c r="E94" s="35">
        <v>1250</v>
      </c>
      <c r="F94" s="20" t="s">
        <v>52</v>
      </c>
    </row>
    <row r="95" spans="2:6" x14ac:dyDescent="0.55000000000000004">
      <c r="B95" s="66" t="s">
        <v>120</v>
      </c>
      <c r="C95" s="67"/>
      <c r="D95" s="68"/>
      <c r="E95" s="7">
        <f>E94</f>
        <v>1250</v>
      </c>
      <c r="F95" s="56"/>
    </row>
    <row r="96" spans="2:6" ht="28.8" x14ac:dyDescent="0.55000000000000004">
      <c r="B96" s="60" t="s">
        <v>121</v>
      </c>
      <c r="C96" s="37">
        <v>66467746606</v>
      </c>
      <c r="D96" s="37" t="s">
        <v>12</v>
      </c>
      <c r="E96" s="35">
        <v>1288.56</v>
      </c>
      <c r="F96" s="20" t="s">
        <v>52</v>
      </c>
    </row>
    <row r="97" spans="2:6" x14ac:dyDescent="0.55000000000000004">
      <c r="B97" s="66" t="s">
        <v>122</v>
      </c>
      <c r="C97" s="67"/>
      <c r="D97" s="68"/>
      <c r="E97" s="7">
        <f>E96</f>
        <v>1288.56</v>
      </c>
      <c r="F97" s="56"/>
    </row>
    <row r="98" spans="2:6" x14ac:dyDescent="0.55000000000000004">
      <c r="B98" s="57" t="s">
        <v>123</v>
      </c>
      <c r="C98" s="37">
        <v>21720748086</v>
      </c>
      <c r="D98" s="37" t="s">
        <v>125</v>
      </c>
      <c r="E98" s="35">
        <v>179.8</v>
      </c>
      <c r="F98" s="20" t="s">
        <v>84</v>
      </c>
    </row>
    <row r="99" spans="2:6" x14ac:dyDescent="0.55000000000000004">
      <c r="B99" s="66" t="s">
        <v>124</v>
      </c>
      <c r="C99" s="67"/>
      <c r="D99" s="68"/>
      <c r="E99" s="7">
        <f>E98</f>
        <v>179.8</v>
      </c>
      <c r="F99" s="56"/>
    </row>
    <row r="100" spans="2:6" ht="28.8" x14ac:dyDescent="0.55000000000000004">
      <c r="B100" s="60" t="s">
        <v>126</v>
      </c>
      <c r="C100" s="37">
        <v>94124811986</v>
      </c>
      <c r="D100" s="37" t="s">
        <v>11</v>
      </c>
      <c r="E100" s="35">
        <v>60.6</v>
      </c>
      <c r="F100" s="43" t="s">
        <v>26</v>
      </c>
    </row>
    <row r="101" spans="2:6" x14ac:dyDescent="0.55000000000000004">
      <c r="B101" s="66" t="s">
        <v>127</v>
      </c>
      <c r="C101" s="67"/>
      <c r="D101" s="68"/>
      <c r="E101" s="7">
        <f>E100</f>
        <v>60.6</v>
      </c>
      <c r="F101" s="56"/>
    </row>
    <row r="102" spans="2:6" ht="28.8" x14ac:dyDescent="0.55000000000000004">
      <c r="B102" s="60" t="s">
        <v>128</v>
      </c>
      <c r="C102" s="37">
        <v>77273129513</v>
      </c>
      <c r="D102" s="37" t="s">
        <v>130</v>
      </c>
      <c r="E102" s="35">
        <v>112.28</v>
      </c>
      <c r="F102" s="43" t="s">
        <v>131</v>
      </c>
    </row>
    <row r="103" spans="2:6" x14ac:dyDescent="0.55000000000000004">
      <c r="B103" s="66" t="s">
        <v>129</v>
      </c>
      <c r="C103" s="67"/>
      <c r="D103" s="68"/>
      <c r="E103" s="7">
        <f>E102</f>
        <v>112.28</v>
      </c>
      <c r="F103" s="56"/>
    </row>
    <row r="104" spans="2:6" ht="28.8" x14ac:dyDescent="0.55000000000000004">
      <c r="B104" s="60" t="s">
        <v>132</v>
      </c>
      <c r="C104" s="37">
        <v>15652905039</v>
      </c>
      <c r="D104" s="37" t="s">
        <v>12</v>
      </c>
      <c r="E104" s="35">
        <v>189</v>
      </c>
      <c r="F104" s="48" t="s">
        <v>31</v>
      </c>
    </row>
    <row r="105" spans="2:6" x14ac:dyDescent="0.55000000000000004">
      <c r="B105" s="66" t="s">
        <v>133</v>
      </c>
      <c r="C105" s="67"/>
      <c r="D105" s="68"/>
      <c r="E105" s="7">
        <f>E104</f>
        <v>189</v>
      </c>
      <c r="F105" s="56"/>
    </row>
    <row r="106" spans="2:6" x14ac:dyDescent="0.55000000000000004">
      <c r="B106" s="37" t="s">
        <v>136</v>
      </c>
      <c r="C106" s="37">
        <v>21712494719</v>
      </c>
      <c r="D106" s="37" t="s">
        <v>12</v>
      </c>
      <c r="E106" s="35">
        <v>45.2</v>
      </c>
      <c r="F106" s="64" t="s">
        <v>15</v>
      </c>
    </row>
    <row r="107" spans="2:6" x14ac:dyDescent="0.55000000000000004">
      <c r="B107" s="37" t="s">
        <v>136</v>
      </c>
      <c r="C107" s="37">
        <v>21712494719</v>
      </c>
      <c r="D107" s="37" t="s">
        <v>12</v>
      </c>
      <c r="E107" s="35">
        <v>216.52</v>
      </c>
      <c r="F107" s="20" t="s">
        <v>29</v>
      </c>
    </row>
    <row r="108" spans="2:6" x14ac:dyDescent="0.55000000000000004">
      <c r="B108" s="74" t="s">
        <v>137</v>
      </c>
      <c r="C108" s="75"/>
      <c r="D108" s="76"/>
      <c r="E108" s="47">
        <f>SUM(E106:E107)</f>
        <v>261.72000000000003</v>
      </c>
      <c r="F108" s="108"/>
    </row>
    <row r="109" spans="2:6" x14ac:dyDescent="0.55000000000000004">
      <c r="B109" s="60" t="s">
        <v>138</v>
      </c>
      <c r="C109" s="37">
        <v>18683136487</v>
      </c>
      <c r="D109" s="37" t="s">
        <v>11</v>
      </c>
      <c r="E109" s="35">
        <v>33.18</v>
      </c>
      <c r="F109" s="20" t="s">
        <v>103</v>
      </c>
    </row>
    <row r="110" spans="2:6" ht="28.8" x14ac:dyDescent="0.55000000000000004">
      <c r="B110" s="60" t="s">
        <v>134</v>
      </c>
      <c r="C110" s="37">
        <v>3109396077</v>
      </c>
      <c r="D110" s="37" t="s">
        <v>11</v>
      </c>
      <c r="E110" s="35">
        <v>804.4</v>
      </c>
      <c r="F110" s="20" t="s">
        <v>83</v>
      </c>
    </row>
    <row r="111" spans="2:6" x14ac:dyDescent="0.55000000000000004">
      <c r="B111" s="66" t="s">
        <v>135</v>
      </c>
      <c r="C111" s="67"/>
      <c r="D111" s="68"/>
      <c r="E111" s="7">
        <f>E110</f>
        <v>804.4</v>
      </c>
      <c r="F111" s="56"/>
    </row>
    <row r="112" spans="2:6" ht="28.8" x14ac:dyDescent="0.55000000000000004">
      <c r="B112" s="60" t="s">
        <v>99</v>
      </c>
      <c r="C112" s="37">
        <v>93325661787</v>
      </c>
      <c r="D112" s="37" t="s">
        <v>12</v>
      </c>
      <c r="E112" s="35">
        <v>1241.8</v>
      </c>
      <c r="F112" s="34" t="s">
        <v>100</v>
      </c>
    </row>
    <row r="113" spans="2:6" x14ac:dyDescent="0.55000000000000004">
      <c r="B113" s="66" t="s">
        <v>99</v>
      </c>
      <c r="C113" s="75"/>
      <c r="D113" s="76"/>
      <c r="E113" s="7">
        <f>SUM(E112:E112)</f>
        <v>1241.8</v>
      </c>
      <c r="F113" s="56"/>
    </row>
    <row r="114" spans="2:6" ht="14.7" thickBot="1" x14ac:dyDescent="0.6">
      <c r="B114" s="92" t="s">
        <v>139</v>
      </c>
      <c r="C114" s="93"/>
      <c r="D114" s="94"/>
      <c r="E114" s="11">
        <f>E113+E85+E83+E81+E64+E60+E57+E55+E53+E50+E47+E45+E39+E37+E35+E33+E30+E27+E25+E23+E20+E18+E15+E13+E12+E11+E10+E9+E8+E89+E87+E29+E79+E77+E75+E73+E111+E105+E103+E101+E99+E97+E93+E91+E71+E66+E62+E108+E95+E109</f>
        <v>49992.649999999994</v>
      </c>
      <c r="F114" s="12"/>
    </row>
    <row r="115" spans="2:6" x14ac:dyDescent="0.55000000000000004">
      <c r="E115" s="13"/>
    </row>
  </sheetData>
  <mergeCells count="49">
    <mergeCell ref="B103:D103"/>
    <mergeCell ref="B105:D105"/>
    <mergeCell ref="B111:D111"/>
    <mergeCell ref="B108:D108"/>
    <mergeCell ref="B93:D93"/>
    <mergeCell ref="B95:D95"/>
    <mergeCell ref="B97:D97"/>
    <mergeCell ref="B99:D99"/>
    <mergeCell ref="B101:D101"/>
    <mergeCell ref="B8:D8"/>
    <mergeCell ref="B25:D25"/>
    <mergeCell ref="B15:D15"/>
    <mergeCell ref="B20:D20"/>
    <mergeCell ref="B23:D23"/>
    <mergeCell ref="B18:D18"/>
    <mergeCell ref="B114:D114"/>
    <mergeCell ref="B27:D27"/>
    <mergeCell ref="B45:D45"/>
    <mergeCell ref="B47:D47"/>
    <mergeCell ref="B50:D50"/>
    <mergeCell ref="B33:D33"/>
    <mergeCell ref="B35:D35"/>
    <mergeCell ref="B37:D37"/>
    <mergeCell ref="B39:D39"/>
    <mergeCell ref="B53:D53"/>
    <mergeCell ref="B57:D57"/>
    <mergeCell ref="B60:D60"/>
    <mergeCell ref="B64:D64"/>
    <mergeCell ref="B81:D81"/>
    <mergeCell ref="B29:D29"/>
    <mergeCell ref="B113:D113"/>
    <mergeCell ref="F51:F52"/>
    <mergeCell ref="B55:D55"/>
    <mergeCell ref="B51:B52"/>
    <mergeCell ref="C51:C52"/>
    <mergeCell ref="D51:D52"/>
    <mergeCell ref="E51:E52"/>
    <mergeCell ref="B87:D87"/>
    <mergeCell ref="B89:D89"/>
    <mergeCell ref="B73:D73"/>
    <mergeCell ref="B75:D75"/>
    <mergeCell ref="B77:D77"/>
    <mergeCell ref="B79:D79"/>
    <mergeCell ref="B91:D91"/>
    <mergeCell ref="B62:D62"/>
    <mergeCell ref="B66:D66"/>
    <mergeCell ref="B71:D71"/>
    <mergeCell ref="B83:D83"/>
    <mergeCell ref="B85:D85"/>
  </mergeCells>
  <phoneticPr fontId="5" type="noConversion"/>
  <pageMargins left="0.7" right="0.7" top="0.75" bottom="0.75" header="0.3" footer="0.3"/>
  <pageSetup paperSize="9" scale="48" orientation="portrait" r:id="rId1"/>
  <ignoredErrors>
    <ignoredError sqref="C13:C14 C74 C59 C61" numberStoredAsText="1"/>
    <ignoredError sqref="E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2025-01-19T08:46:21Z</dcterms:modified>
</cp:coreProperties>
</file>